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1B6E132F-3E71-48F4-8859-49C325E69C15}" xr6:coauthVersionLast="47" xr6:coauthVersionMax="47" xr10:uidLastSave="{00000000-0000-0000-0000-000000000000}"/>
  <bookViews>
    <workbookView xWindow="-108" yWindow="-108" windowWidth="23256" windowHeight="12456" activeTab="3" xr2:uid="{00000000-000D-0000-FFFF-FFFF00000000}"/>
  </bookViews>
  <sheets>
    <sheet name="DPR" sheetId="3" r:id="rId1"/>
    <sheet name="Summary" sheetId="4" r:id="rId2"/>
    <sheet name="Abstract" sheetId="1" r:id="rId3"/>
    <sheet name="Detail Measurement" sheetId="2"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8" i="2" l="1"/>
  <c r="H36" i="2"/>
  <c r="H16" i="2"/>
  <c r="H15" i="2"/>
  <c r="E33" i="1"/>
  <c r="E27" i="1"/>
  <c r="E26" i="1"/>
  <c r="E25" i="1"/>
  <c r="E24" i="1"/>
  <c r="E14" i="1"/>
  <c r="E13" i="1"/>
  <c r="E19" i="1"/>
  <c r="H7" i="2"/>
  <c r="H5" i="2"/>
  <c r="E6" i="1" s="1"/>
  <c r="H66" i="2"/>
  <c r="H42" i="2"/>
  <c r="E15" i="1" s="1"/>
  <c r="H40" i="2"/>
  <c r="H14" i="2"/>
  <c r="H17" i="2"/>
  <c r="H63" i="2"/>
  <c r="E31" i="1" s="1"/>
  <c r="H53" i="2"/>
  <c r="E22" i="1" s="1"/>
  <c r="H12" i="2"/>
  <c r="H11" i="2"/>
  <c r="H67" i="2"/>
  <c r="H68" i="2"/>
  <c r="H65" i="2"/>
  <c r="H61" i="2"/>
  <c r="H50" i="2"/>
  <c r="E20" i="1" s="1"/>
  <c r="H46" i="2"/>
  <c r="H45" i="2"/>
  <c r="H38" i="2"/>
  <c r="H39" i="2"/>
  <c r="H37" i="2"/>
  <c r="H25" i="2"/>
  <c r="H26" i="2"/>
  <c r="H27" i="2"/>
  <c r="H28" i="2"/>
  <c r="H29" i="2"/>
  <c r="H30" i="2"/>
  <c r="H31" i="2"/>
  <c r="H24" i="2"/>
  <c r="H21" i="2"/>
  <c r="H22" i="2"/>
  <c r="H23" i="2"/>
  <c r="H20" i="2"/>
  <c r="H19" i="2"/>
  <c r="H8" i="2"/>
  <c r="H9" i="2"/>
  <c r="H10" i="2"/>
  <c r="H41" i="2" l="1"/>
  <c r="H18" i="2"/>
  <c r="E9" i="1" s="1"/>
  <c r="H32" i="2"/>
  <c r="E12" i="1" s="1"/>
  <c r="H13" i="2"/>
  <c r="E8" i="1" s="1"/>
  <c r="H47" i="2"/>
  <c r="E18" i="1" s="1"/>
  <c r="H69" i="2"/>
  <c r="E34" i="1" s="1"/>
</calcChain>
</file>

<file path=xl/sharedStrings.xml><?xml version="1.0" encoding="utf-8"?>
<sst xmlns="http://schemas.openxmlformats.org/spreadsheetml/2006/main" count="156" uniqueCount="103">
  <si>
    <t xml:space="preserve">Sr No </t>
  </si>
  <si>
    <t xml:space="preserve">Item description </t>
  </si>
  <si>
    <t>Unit</t>
  </si>
  <si>
    <t xml:space="preserve">Quantity </t>
  </si>
  <si>
    <t xml:space="preserve">Rate </t>
  </si>
  <si>
    <t>CUM</t>
  </si>
  <si>
    <t>Distempering with 1st quality acrylic distemper (ready mixed) having VOC content less than 50 gram/litre, of approved manufacturer and of required shade and colour all complete to achieve even shade and colour :New work (two or more coats) over and including water thinnable priming coat with cement primer having VOC content less than 50 gram/litre DSR 13.41</t>
  </si>
  <si>
    <t>SQM</t>
  </si>
  <si>
    <t>I shaped interlocking paver block with bass cover</t>
  </si>
  <si>
    <t>Providing &amp; fixing glass panes with putty and glazing clips in steel doors, windows, clerestory windows alll complete.With 4.0 mm thick glass panes. DRS 10.3</t>
  </si>
  <si>
    <t>NOS</t>
  </si>
  <si>
    <t>15mm dia G.I medium pipe with laying and jointing including supply of all jointing materials like white lead, hamp,oil etc. IS:1239 Part 1st</t>
  </si>
  <si>
    <t>RAM</t>
  </si>
  <si>
    <t>Supply and fixing brass water tap including all work</t>
  </si>
  <si>
    <t>Provinding and laying water proofing treatment on roofs of slab by applying cement compound consisting  of applying (a) after surface preparation , first layer of slurry of cement @ 0.488 kg/sqm mixed with water proofing cement  compound @0.253 kg/sqm (b)laying second layer of fiber glass cloth when the first layer is still green. overlaps of  joint of fiber cloth should not be less then 10cm (c) third layer of 1.5 mm thickness  consisting  of slurry of cement @1.289 kg/sqm  mixed with  water proofing cement compound @0.67 kg/sqm and coarse sand @ 1.289 kg/sqm. this will be allowed to air cure for 4 hour followed by water curing for 48 hour. the entire treatment will be taken upto 30cm on parapet wall and  tucked into groove in parapet all around ( d) fourth and final layer of birck tiling with cement mortar. DRS 67.64</t>
  </si>
  <si>
    <t>WALL PAINTING TLM</t>
  </si>
  <si>
    <t>ABSTRACT  OF COST</t>
  </si>
  <si>
    <t xml:space="preserve">electrification  and other maintenance  works </t>
  </si>
  <si>
    <t>Total</t>
  </si>
  <si>
    <t>DETAILS OF MEASURMENT</t>
  </si>
  <si>
    <t>S.NO</t>
  </si>
  <si>
    <t>ITEMS</t>
  </si>
  <si>
    <t>NO</t>
  </si>
  <si>
    <t>L</t>
  </si>
  <si>
    <t>B</t>
  </si>
  <si>
    <t>H/D</t>
  </si>
  <si>
    <t>QTY</t>
  </si>
  <si>
    <t>UNIT</t>
  </si>
  <si>
    <t>nos</t>
  </si>
  <si>
    <t>AMOUNT</t>
  </si>
  <si>
    <t>DSR/S0R</t>
  </si>
  <si>
    <t>DSR 18.101</t>
  </si>
  <si>
    <t>DSR 18.49.1</t>
  </si>
  <si>
    <t>DSR67.64</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</si>
  <si>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</si>
  <si>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Painting with synthetic enamel paint of approved brand and manufacture of required colour to give an even shade : Two or more coats on new work over an under coat of suitable shade with ordinary paint of approved brand and manufacture</t>
  </si>
  <si>
    <t>Providing and fixing fly proof galvanisedM.Swire gauze to windows and clerestory windows using galvanisedM.S. wire gauge with average width of aperture1.4mm inbothdirectionswithwireof dia. 0.63 mm. With 12 mm mild steel U beading.</t>
  </si>
  <si>
    <t>Providingand fixingwashbasinwithC.I. brackets,15mmC.P.brasspillar taps,32 mmC.P.brasswasteofstandardpattern, includingpaintingof fittingsandbrackets, cutting and making good the walls wherever require:White Vitreous China Washbasinsize630x450mmwithapair of 15 mm C.P . brass pillar taps</t>
  </si>
  <si>
    <t>DSR VOL2  17.7.1</t>
  </si>
  <si>
    <t>SOR MORD 12-3</t>
  </si>
  <si>
    <t>WALL painting TLM</t>
  </si>
  <si>
    <t>window for reparing</t>
  </si>
  <si>
    <t xml:space="preserve"> </t>
  </si>
  <si>
    <t>CONCRETE WORK</t>
  </si>
  <si>
    <t>Providing and laying in position cement concrete of
specified grade excluding the cost of centering
and shuttering - All work up to plinth level 1:4:8
(1 Cement : 4 coarse sand : 8 graded stone
aggregate 40 mm nominal size).</t>
  </si>
  <si>
    <t>TILE WORK</t>
  </si>
  <si>
    <t>PAINT WORK</t>
  </si>
  <si>
    <t>DOOR AND WINDOW REPAIRING WORK</t>
  </si>
  <si>
    <t>WAITING AREA CONSTRUCTION</t>
  </si>
  <si>
    <t>WATER SUPPLY WORK</t>
  </si>
  <si>
    <t>ROOF REPAIRING WORK</t>
  </si>
  <si>
    <t>WATER SUPPLY</t>
  </si>
  <si>
    <t>Detail Project Report</t>
  </si>
  <si>
    <t>Renovation Work</t>
  </si>
  <si>
    <t>Block- Bahadarabad</t>
  </si>
  <si>
    <t>Work Details</t>
  </si>
  <si>
    <r>
      <rPr>
        <b/>
        <sz val="13"/>
        <rFont val="Arial"/>
        <family val="2"/>
      </rPr>
      <t>Sl.No.</t>
    </r>
  </si>
  <si>
    <t>Description</t>
  </si>
  <si>
    <t xml:space="preserve">Amount </t>
  </si>
  <si>
    <t>Tile Work</t>
  </si>
  <si>
    <t>Door and Window Repairing</t>
  </si>
  <si>
    <t>TLM Painting Work</t>
  </si>
  <si>
    <t>Electrification and other Maintenance Work</t>
  </si>
  <si>
    <t>Water tank PVC, 1.k.Liters with laying and jointing, 5 Layer protection</t>
  </si>
  <si>
    <t xml:space="preserve">Providing and applying white cement based putty of average thickness 1 mm, of approved brand and manufacturer, over the plastered wall surface to prepare the surface even and smooth complete. </t>
  </si>
  <si>
    <t>12mm  finished with floating coat of weat cement of mix. 1:3</t>
  </si>
  <si>
    <t xml:space="preserve">M.S  display board with 2 mm thick. </t>
  </si>
  <si>
    <t xml:space="preserve">Providing and applying white cement based putty of average thickness 1 mm, of approved brand and manufacturer, over the plastered wall surface to prepare the surface even and smooth complete.  </t>
  </si>
  <si>
    <t xml:space="preserve"> 12mm cement plaster finished with floating coat of weat cement of mix. 1:3 taking  10 %of total area of wall</t>
  </si>
  <si>
    <t>P.C.C Work</t>
  </si>
  <si>
    <t>DSR VOL 1  8.13</t>
  </si>
  <si>
    <t>DRS VOL 2 13.8</t>
  </si>
  <si>
    <t>DSR VOL 2  13.62.1</t>
  </si>
  <si>
    <t>DSR VOL1 9.5.1.2</t>
  </si>
  <si>
    <t>Providing and fixing 2 mm thick M.S. sheet sliding-shutters, with frame and diagonal braces of 40x40x6 mm angle iron, 3 mm M.S. gusset plates at the junctions and corners, 25 mm dia pulley, 40x40x6 mm angle and T iron guide at the top and bottom respectively, including applying a priming coat of approved steel primer</t>
  </si>
  <si>
    <t xml:space="preserve"> shaped interlocking paver block with bass cover 50 MM thick.</t>
  </si>
  <si>
    <t>DSR VOL2  13.6</t>
  </si>
  <si>
    <t>LS</t>
  </si>
  <si>
    <t xml:space="preserve">MS Display board with 2mm thick sheet used </t>
  </si>
  <si>
    <t>Water tank PVC, 1 KL Liters with laying and jointing, 5 Layer protection</t>
  </si>
  <si>
    <t>Electrification work and other maintenace works</t>
  </si>
  <si>
    <t xml:space="preserve">LS                  </t>
  </si>
  <si>
    <t>12mm cement  finished with floating coat of weat cement of mix. 1:4</t>
  </si>
  <si>
    <t>P.C.C. WORK</t>
  </si>
  <si>
    <t>DSR10.4</t>
  </si>
  <si>
    <t>DSR 10.3.1</t>
  </si>
  <si>
    <t>Roof repairing work</t>
  </si>
  <si>
    <t>Session 2025-26</t>
  </si>
  <si>
    <t>S</t>
  </si>
  <si>
    <t>Grand Total</t>
  </si>
  <si>
    <t>total</t>
  </si>
  <si>
    <t>TOTAL</t>
  </si>
  <si>
    <t>Providing and laying in position cement concrete of
specified grade excluding the cost of centering
(1 Cement : 4 coarse sand : 8 graded stone
aggregate 40 mm nominal size).</t>
  </si>
  <si>
    <t>sOR MORD 11-4-1-2 2019</t>
  </si>
  <si>
    <t>ITC (85%)</t>
  </si>
  <si>
    <t>GST 18%</t>
  </si>
  <si>
    <t>TOTAL ABSTRACT COST</t>
  </si>
  <si>
    <t>LOCAL CONTRIBUTION (15% OF ABSTRACT COST)</t>
  </si>
  <si>
    <t>Wall Plastering 20 % total area, 12 mm plaster mix 1:4</t>
  </si>
  <si>
    <t xml:space="preserve">WORK DETAIL-SUB CENTRE ATMALPUR BONGLA </t>
  </si>
  <si>
    <t>Subcenter- ATMALPUR BONGLA</t>
  </si>
  <si>
    <t>ITC CONTRIBUTION WITH 18% GST</t>
  </si>
  <si>
    <t xml:space="preserve">                         Estimate Cost: (Include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</si>
</sst>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
      <sz val="11"/>
      <name val="Calibri"/>
      <family val="2"/>
      <scheme val="minor"/>
    </font>
    <font>
      <b/>
      <sz val="12"/>
      <color theme="1"/>
      <name val="Calibri"/>
      <family val="2"/>
      <scheme val="minor"/>
    </font>
    <font>
      <b/>
      <sz val="20"/>
      <color theme="1"/>
      <name val="Calibri"/>
      <family val="2"/>
      <scheme val="minor"/>
    </font>
    <font>
      <b/>
      <sz val="36"/>
      <color theme="1"/>
      <name val="Calibri"/>
      <family val="2"/>
      <scheme val="minor"/>
    </font>
    <font>
      <b/>
      <sz val="24"/>
      <color theme="1"/>
      <name val="Calibri"/>
      <family val="2"/>
      <scheme val="minor"/>
    </font>
    <font>
      <b/>
      <sz val="22"/>
      <color theme="1"/>
      <name val="Calibri"/>
      <family val="2"/>
      <scheme val="minor"/>
    </font>
    <font>
      <b/>
      <sz val="13"/>
      <name val="Arial"/>
      <family val="2"/>
    </font>
    <font>
      <b/>
      <sz val="10"/>
      <name val="Calibri"/>
      <family val="2"/>
      <scheme val="minor"/>
    </font>
    <font>
      <sz val="12"/>
      <name val="Calibri"/>
      <family val="2"/>
      <scheme val="minor"/>
    </font>
    <font>
      <b/>
      <sz val="12"/>
      <name val="Calibri"/>
      <family val="2"/>
      <scheme val="minor"/>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46">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xf>
    <xf numFmtId="0" fontId="3" fillId="0" borderId="1" xfId="0" applyFont="1" applyBorder="1"/>
    <xf numFmtId="0" fontId="3" fillId="0" borderId="1" xfId="0" applyFont="1" applyBorder="1" applyAlignment="1">
      <alignment horizontal="right"/>
    </xf>
    <xf numFmtId="0" fontId="4" fillId="0" borderId="1" xfId="0" applyFont="1" applyBorder="1" applyAlignment="1">
      <alignment horizontal="right"/>
    </xf>
    <xf numFmtId="0" fontId="3" fillId="0" borderId="1" xfId="0" applyFont="1" applyBorder="1" applyAlignment="1">
      <alignment horizontal="right" vertical="center"/>
    </xf>
    <xf numFmtId="0" fontId="0" fillId="0" borderId="7" xfId="0" applyBorder="1"/>
    <xf numFmtId="0" fontId="3" fillId="0" borderId="7" xfId="0" applyFont="1" applyBorder="1"/>
    <xf numFmtId="0" fontId="5" fillId="0" borderId="1" xfId="0" applyFont="1" applyBorder="1" applyAlignment="1">
      <alignment vertical="center" wrapText="1"/>
    </xf>
    <xf numFmtId="0" fontId="6" fillId="0" borderId="1" xfId="0" applyFont="1" applyBorder="1"/>
    <xf numFmtId="0" fontId="1" fillId="0" borderId="1" xfId="0" applyFont="1" applyBorder="1"/>
    <xf numFmtId="0" fontId="6" fillId="0" borderId="1" xfId="0" applyFont="1" applyBorder="1" applyAlignment="1">
      <alignment horizontal="right"/>
    </xf>
    <xf numFmtId="0" fontId="2" fillId="0" borderId="1" xfId="0" applyFont="1" applyBorder="1" applyAlignment="1">
      <alignment horizontal="right"/>
    </xf>
    <xf numFmtId="0" fontId="11" fillId="0" borderId="0" xfId="0" applyFont="1" applyAlignment="1">
      <alignment vertical="top" wrapText="1"/>
    </xf>
    <xf numFmtId="0" fontId="11" fillId="0" borderId="15" xfId="0" applyFont="1" applyBorder="1" applyAlignment="1">
      <alignment horizontal="center" vertical="center" wrapText="1"/>
    </xf>
    <xf numFmtId="0" fontId="0" fillId="0" borderId="11" xfId="0" applyBorder="1" applyAlignment="1">
      <alignment horizontal="center" vertical="center"/>
    </xf>
    <xf numFmtId="0" fontId="0" fillId="0" borderId="5" xfId="0" applyBorder="1" applyAlignment="1">
      <alignment horizontal="left" vertical="top" wrapText="1"/>
    </xf>
    <xf numFmtId="0" fontId="0" fillId="0" borderId="12" xfId="0" applyBorder="1" applyAlignment="1">
      <alignment horizontal="center"/>
    </xf>
    <xf numFmtId="0" fontId="0" fillId="0" borderId="8" xfId="0" applyBorder="1" applyAlignment="1">
      <alignment horizontal="center" vertic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xf>
    <xf numFmtId="0" fontId="0" fillId="0" borderId="20" xfId="0" applyBorder="1" applyAlignment="1">
      <alignment vertical="center"/>
    </xf>
    <xf numFmtId="14" fontId="0" fillId="0" borderId="12" xfId="0" applyNumberFormat="1" applyBorder="1" applyAlignment="1">
      <alignment horizontal="center"/>
    </xf>
    <xf numFmtId="14" fontId="0" fillId="0" borderId="20" xfId="0" applyNumberFormat="1" applyBorder="1" applyAlignment="1">
      <alignment horizontal="center"/>
    </xf>
    <xf numFmtId="0" fontId="0" fillId="0" borderId="13" xfId="0" applyBorder="1"/>
    <xf numFmtId="0" fontId="0" fillId="0" borderId="0" xfId="0" applyAlignment="1">
      <alignment horizontal="left"/>
    </xf>
    <xf numFmtId="0" fontId="0" fillId="0" borderId="1" xfId="0" applyBorder="1" applyAlignment="1">
      <alignment horizontal="left"/>
    </xf>
    <xf numFmtId="0" fontId="0" fillId="0" borderId="5" xfId="0" applyBorder="1" applyAlignment="1">
      <alignment horizontal="left" vertical="center" wrapText="1"/>
    </xf>
    <xf numFmtId="0" fontId="3" fillId="0" borderId="1" xfId="0" applyFont="1" applyBorder="1" applyAlignment="1">
      <alignment horizontal="left" vertical="top" wrapText="1"/>
    </xf>
    <xf numFmtId="0" fontId="0" fillId="0" borderId="7" xfId="0" applyBorder="1" applyAlignment="1">
      <alignment horizontal="left" vertical="center" wrapText="1"/>
    </xf>
    <xf numFmtId="0" fontId="0" fillId="0" borderId="5" xfId="0" applyBorder="1" applyAlignment="1">
      <alignment horizontal="left"/>
    </xf>
    <xf numFmtId="0" fontId="0" fillId="0" borderId="1" xfId="0" applyBorder="1" applyAlignment="1">
      <alignment horizontal="left" vertical="center" wrapText="1"/>
    </xf>
    <xf numFmtId="0" fontId="6" fillId="0" borderId="1" xfId="0" applyFont="1" applyBorder="1" applyAlignment="1">
      <alignment horizontal="right" vertical="center"/>
    </xf>
    <xf numFmtId="0" fontId="1" fillId="0" borderId="13" xfId="0" applyFont="1" applyBorder="1"/>
    <xf numFmtId="0" fontId="12" fillId="0" borderId="0" xfId="0" applyFont="1" applyAlignment="1">
      <alignment horizontal="center"/>
    </xf>
    <xf numFmtId="0" fontId="1" fillId="0" borderId="18" xfId="0" applyFont="1" applyBorder="1" applyAlignment="1">
      <alignment horizontal="center" vertical="center"/>
    </xf>
    <xf numFmtId="0" fontId="1" fillId="0" borderId="29" xfId="0" applyFont="1" applyBorder="1" applyAlignment="1">
      <alignment horizontal="center" vertical="center"/>
    </xf>
    <xf numFmtId="0" fontId="11" fillId="0" borderId="12" xfId="0" applyFont="1" applyBorder="1" applyAlignment="1">
      <alignment horizontal="center" vertical="center" wrapText="1"/>
    </xf>
    <xf numFmtId="0" fontId="6" fillId="0" borderId="1" xfId="0" applyFont="1" applyBorder="1" applyAlignment="1">
      <alignment horizontal="left" vertical="center"/>
    </xf>
    <xf numFmtId="0" fontId="3" fillId="0" borderId="7" xfId="0" applyFont="1" applyBorder="1" applyAlignment="1">
      <alignment horizontal="left" wrapText="1"/>
    </xf>
    <xf numFmtId="0" fontId="3" fillId="0" borderId="1"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left" wrapText="1"/>
    </xf>
    <xf numFmtId="0" fontId="13" fillId="0" borderId="0" xfId="0" applyFont="1" applyAlignment="1">
      <alignment horizontal="left"/>
    </xf>
    <xf numFmtId="0" fontId="6" fillId="0" borderId="11" xfId="0" applyFont="1" applyBorder="1" applyAlignment="1">
      <alignment horizontal="left" vertical="center"/>
    </xf>
    <xf numFmtId="0" fontId="6" fillId="0" borderId="1" xfId="0" applyFont="1" applyBorder="1" applyAlignment="1">
      <alignment horizontal="left" vertical="center" wrapText="1"/>
    </xf>
    <xf numFmtId="0" fontId="6" fillId="0" borderId="12" xfId="0" applyFont="1" applyBorder="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7" xfId="0" applyFont="1" applyBorder="1" applyAlignment="1">
      <alignment horizontal="left" vertical="top" wrapText="1"/>
    </xf>
    <xf numFmtId="0" fontId="3" fillId="0" borderId="11" xfId="0" applyFont="1" applyBorder="1" applyAlignment="1">
      <alignment horizontal="left" vertical="center"/>
    </xf>
    <xf numFmtId="0" fontId="6" fillId="0" borderId="1" xfId="0" applyFont="1" applyBorder="1" applyAlignment="1">
      <alignment horizontal="left"/>
    </xf>
    <xf numFmtId="0" fontId="6" fillId="0" borderId="12" xfId="0" applyFont="1" applyBorder="1" applyAlignment="1">
      <alignment horizontal="left"/>
    </xf>
    <xf numFmtId="0" fontId="13" fillId="0" borderId="11" xfId="0" applyFont="1" applyBorder="1" applyAlignment="1">
      <alignment horizontal="left" vertical="center"/>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12" xfId="0" applyFont="1" applyBorder="1" applyAlignment="1">
      <alignment horizontal="left" vertical="center"/>
    </xf>
    <xf numFmtId="0" fontId="14" fillId="0" borderId="12" xfId="0" applyFont="1" applyBorder="1" applyAlignment="1">
      <alignment horizontal="left" vertical="center"/>
    </xf>
    <xf numFmtId="0" fontId="14" fillId="0" borderId="1" xfId="0" applyFont="1" applyBorder="1" applyAlignment="1">
      <alignment horizontal="left" vertical="center" wrapText="1"/>
    </xf>
    <xf numFmtId="0" fontId="13" fillId="0" borderId="1" xfId="0" applyFont="1" applyBorder="1" applyAlignment="1">
      <alignment horizontal="left"/>
    </xf>
    <xf numFmtId="0" fontId="14" fillId="0" borderId="12" xfId="0" applyFont="1" applyBorder="1" applyAlignment="1">
      <alignment horizontal="left"/>
    </xf>
    <xf numFmtId="0" fontId="14" fillId="0" borderId="1" xfId="0" applyFont="1" applyBorder="1" applyAlignment="1">
      <alignment horizontal="left" vertical="center"/>
    </xf>
    <xf numFmtId="0" fontId="14" fillId="0" borderId="1" xfId="0" applyFont="1" applyBorder="1" applyAlignment="1">
      <alignment horizontal="left"/>
    </xf>
    <xf numFmtId="0" fontId="13" fillId="0" borderId="1" xfId="0" applyFont="1" applyBorder="1" applyAlignment="1">
      <alignment horizontal="left" wrapText="1"/>
    </xf>
    <xf numFmtId="0" fontId="13" fillId="0" borderId="12" xfId="0" applyFont="1" applyBorder="1" applyAlignment="1">
      <alignment horizontal="left"/>
    </xf>
    <xf numFmtId="0" fontId="14" fillId="0" borderId="1" xfId="0" applyFont="1" applyBorder="1" applyAlignment="1">
      <alignment horizontal="left" wrapText="1"/>
    </xf>
    <xf numFmtId="2" fontId="14" fillId="0" borderId="1" xfId="0" applyNumberFormat="1" applyFont="1" applyBorder="1" applyAlignment="1">
      <alignment horizontal="left"/>
    </xf>
    <xf numFmtId="0" fontId="0" fillId="0" borderId="0" xfId="0" applyAlignment="1">
      <alignment horizontal="center"/>
    </xf>
    <xf numFmtId="0" fontId="0" fillId="0" borderId="12" xfId="0" applyBorder="1" applyAlignment="1">
      <alignment horizontal="center" vertical="center"/>
    </xf>
    <xf numFmtId="0" fontId="0" fillId="0" borderId="20" xfId="0" applyBorder="1" applyAlignment="1">
      <alignment horizontal="center" vertical="center"/>
    </xf>
    <xf numFmtId="2" fontId="1" fillId="0" borderId="14" xfId="0" applyNumberFormat="1" applyFont="1" applyBorder="1" applyAlignment="1">
      <alignment horizontal="center" vertical="center"/>
    </xf>
    <xf numFmtId="0" fontId="8" fillId="0" borderId="1" xfId="0" applyFont="1" applyBorder="1" applyAlignment="1">
      <alignment horizontal="center" vertical="center"/>
    </xf>
    <xf numFmtId="0" fontId="10" fillId="0" borderId="1"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0" fillId="0" borderId="1" xfId="0" applyBorder="1" applyAlignment="1">
      <alignment horizontal="left"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30" xfId="0" applyFont="1" applyBorder="1" applyAlignment="1">
      <alignment horizontal="center" vertical="center"/>
    </xf>
    <xf numFmtId="0" fontId="0" fillId="0" borderId="5" xfId="0" applyBorder="1" applyAlignment="1">
      <alignment horizontal="left"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6" fillId="2" borderId="11" xfId="0" applyFont="1" applyFill="1" applyBorder="1" applyAlignment="1">
      <alignment horizontal="left" vertical="center"/>
    </xf>
    <xf numFmtId="0" fontId="6" fillId="2" borderId="1" xfId="0" applyFont="1" applyFill="1" applyBorder="1" applyAlignment="1">
      <alignment horizontal="left" vertical="center"/>
    </xf>
    <xf numFmtId="0" fontId="6" fillId="2" borderId="12" xfId="0" applyFont="1" applyFill="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20" xfId="0" applyBorder="1" applyAlignment="1">
      <alignment horizontal="center"/>
    </xf>
    <xf numFmtId="0" fontId="0" fillId="0" borderId="21" xfId="0" applyBorder="1" applyAlignment="1">
      <alignment horizontal="center"/>
    </xf>
    <xf numFmtId="0" fontId="0" fillId="0" borderId="25" xfId="0" applyBorder="1" applyAlignment="1">
      <alignment horizontal="center"/>
    </xf>
    <xf numFmtId="0" fontId="2" fillId="0" borderId="9"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26" xfId="0" applyBorder="1" applyAlignment="1">
      <alignment horizontal="center" vertical="center"/>
    </xf>
    <xf numFmtId="0" fontId="0" fillId="0" borderId="6"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center"/>
    </xf>
    <xf numFmtId="0" fontId="1" fillId="0" borderId="5" xfId="0" applyFont="1" applyBorder="1" applyAlignment="1">
      <alignment horizontal="right"/>
    </xf>
    <xf numFmtId="0" fontId="1" fillId="0" borderId="7" xfId="0" applyFont="1" applyBorder="1" applyAlignment="1">
      <alignment horizontal="right"/>
    </xf>
    <xf numFmtId="0" fontId="0" fillId="0" borderId="5" xfId="0" applyBorder="1" applyAlignment="1">
      <alignment horizontal="center"/>
    </xf>
    <xf numFmtId="0" fontId="0" fillId="0" borderId="7" xfId="0" applyBorder="1" applyAlignment="1">
      <alignment horizontal="center"/>
    </xf>
    <xf numFmtId="0" fontId="9" fillId="0" borderId="1" xfId="0" applyFont="1" applyBorder="1" applyAlignment="1">
      <alignment horizontal="center" vertical="center"/>
    </xf>
    <xf numFmtId="0" fontId="0" fillId="0" borderId="31" xfId="0" applyBorder="1"/>
    <xf numFmtId="0" fontId="0" fillId="0" borderId="0" xfId="0" applyBorder="1"/>
    <xf numFmtId="0" fontId="0" fillId="0" borderId="32" xfId="0" applyBorder="1"/>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5A2B2-AC95-49B6-A38B-FC903F7F9A9E}">
  <sheetPr>
    <tabColor theme="3" tint="0.79998168889431442"/>
  </sheetPr>
  <dimension ref="A1:XFC18"/>
  <sheetViews>
    <sheetView showGridLines="0" zoomScale="85" zoomScaleNormal="85" workbookViewId="0">
      <selection activeCell="A10" sqref="A10:F10"/>
    </sheetView>
  </sheetViews>
  <sheetFormatPr defaultColWidth="0" defaultRowHeight="14.4" zeroHeight="1" x14ac:dyDescent="0.3"/>
  <cols>
    <col min="1" max="5" width="13.33203125" customWidth="1"/>
    <col min="6" max="6" width="76.6640625" customWidth="1"/>
    <col min="7" max="9" width="0" hidden="1" customWidth="1"/>
    <col min="10" max="16382" width="8.88671875" hidden="1"/>
    <col min="16383" max="16383" width="16.109375" hidden="1"/>
  </cols>
  <sheetData>
    <row r="1" spans="1:6" ht="30.6" customHeight="1" x14ac:dyDescent="0.3">
      <c r="A1" s="80" t="s">
        <v>52</v>
      </c>
      <c r="B1" s="80"/>
      <c r="C1" s="80"/>
      <c r="D1" s="80"/>
      <c r="E1" s="80"/>
      <c r="F1" s="80"/>
    </row>
    <row r="2" spans="1:6" ht="30.6" customHeight="1" x14ac:dyDescent="0.3">
      <c r="A2" s="80"/>
      <c r="B2" s="80"/>
      <c r="C2" s="80"/>
      <c r="D2" s="80"/>
      <c r="E2" s="80"/>
      <c r="F2" s="80"/>
    </row>
    <row r="3" spans="1:6" ht="30.6" customHeight="1" x14ac:dyDescent="0.3">
      <c r="A3" s="140"/>
      <c r="B3" s="141"/>
      <c r="C3" s="141"/>
      <c r="D3" s="141"/>
      <c r="E3" s="141"/>
      <c r="F3" s="142"/>
    </row>
    <row r="4" spans="1:6" ht="30.6" customHeight="1" x14ac:dyDescent="0.3">
      <c r="A4" s="140"/>
      <c r="B4" s="141"/>
      <c r="C4" s="141"/>
      <c r="D4" s="141"/>
      <c r="E4" s="141"/>
      <c r="F4" s="142"/>
    </row>
    <row r="5" spans="1:6" ht="30.6" customHeight="1" x14ac:dyDescent="0.3">
      <c r="A5" s="139" t="s">
        <v>87</v>
      </c>
      <c r="B5" s="139"/>
      <c r="C5" s="139"/>
      <c r="D5" s="139"/>
      <c r="E5" s="139"/>
      <c r="F5" s="139"/>
    </row>
    <row r="6" spans="1:6" ht="30.6" customHeight="1" x14ac:dyDescent="0.3">
      <c r="A6" s="140"/>
      <c r="B6" s="141"/>
      <c r="C6" s="141"/>
      <c r="D6" s="141"/>
      <c r="E6" s="141"/>
      <c r="F6" s="142"/>
    </row>
    <row r="7" spans="1:6" ht="30.6" customHeight="1" x14ac:dyDescent="0.3">
      <c r="A7" s="140"/>
      <c r="B7" s="141"/>
      <c r="C7" s="141"/>
      <c r="D7" s="141"/>
      <c r="E7" s="141"/>
      <c r="F7" s="142"/>
    </row>
    <row r="8" spans="1:6" ht="30.6" customHeight="1" x14ac:dyDescent="0.3">
      <c r="A8" s="81" t="s">
        <v>53</v>
      </c>
      <c r="B8" s="81"/>
      <c r="C8" s="81"/>
      <c r="D8" s="81"/>
      <c r="E8" s="81"/>
      <c r="F8" s="81"/>
    </row>
    <row r="9" spans="1:6" ht="30.6" customHeight="1" x14ac:dyDescent="0.3">
      <c r="A9" s="81"/>
      <c r="B9" s="81"/>
      <c r="C9" s="81"/>
      <c r="D9" s="81"/>
      <c r="E9" s="81"/>
      <c r="F9" s="81"/>
    </row>
    <row r="10" spans="1:6" ht="30.6" customHeight="1" x14ac:dyDescent="0.3">
      <c r="A10" s="81" t="s">
        <v>100</v>
      </c>
      <c r="B10" s="81"/>
      <c r="C10" s="81"/>
      <c r="D10" s="81"/>
      <c r="E10" s="81"/>
      <c r="F10" s="81"/>
    </row>
    <row r="11" spans="1:6" ht="30.6" customHeight="1" x14ac:dyDescent="0.3">
      <c r="A11" s="81" t="s">
        <v>54</v>
      </c>
      <c r="B11" s="81"/>
      <c r="C11" s="81"/>
      <c r="D11" s="81"/>
      <c r="E11" s="81"/>
      <c r="F11" s="81"/>
    </row>
    <row r="12" spans="1:6" ht="30.6" customHeight="1" x14ac:dyDescent="0.3">
      <c r="A12" s="140"/>
      <c r="B12" s="141"/>
      <c r="C12" s="141"/>
      <c r="D12" s="141"/>
      <c r="E12" s="141"/>
      <c r="F12" s="142"/>
    </row>
    <row r="13" spans="1:6" ht="30.6" customHeight="1" x14ac:dyDescent="0.3">
      <c r="A13" s="140"/>
      <c r="B13" s="141"/>
      <c r="C13" s="141"/>
      <c r="D13" s="141"/>
      <c r="E13" s="141"/>
      <c r="F13" s="142"/>
    </row>
    <row r="14" spans="1:6" ht="30.6" customHeight="1" x14ac:dyDescent="0.3">
      <c r="A14" s="140"/>
      <c r="B14" s="141"/>
      <c r="C14" s="141"/>
      <c r="D14" s="141"/>
      <c r="E14" s="141"/>
      <c r="F14" s="142"/>
    </row>
    <row r="15" spans="1:6" ht="30.6" customHeight="1" x14ac:dyDescent="0.3">
      <c r="A15" s="140"/>
      <c r="B15" s="141"/>
      <c r="C15" s="141"/>
      <c r="D15" s="141"/>
      <c r="E15" s="141"/>
      <c r="F15" s="142"/>
    </row>
    <row r="16" spans="1:6" ht="30.6" customHeight="1" x14ac:dyDescent="0.3">
      <c r="A16" s="140"/>
      <c r="B16" s="141"/>
      <c r="C16" s="141"/>
      <c r="D16" s="141"/>
      <c r="E16" s="141"/>
      <c r="F16" s="142"/>
    </row>
    <row r="17" spans="1:8" ht="30.6" customHeight="1" x14ac:dyDescent="0.5">
      <c r="A17" s="143" t="s">
        <v>102</v>
      </c>
      <c r="B17" s="144"/>
      <c r="C17" s="144"/>
      <c r="D17" s="144"/>
      <c r="E17" s="144"/>
      <c r="F17" s="145"/>
      <c r="G17" s="33"/>
      <c r="H17" s="33"/>
    </row>
    <row r="18" spans="1:8" x14ac:dyDescent="0.3"/>
  </sheetData>
  <mergeCells count="6">
    <mergeCell ref="A17:F17"/>
    <mergeCell ref="A1:F2"/>
    <mergeCell ref="A8:F9"/>
    <mergeCell ref="A10:F10"/>
    <mergeCell ref="A11:F11"/>
    <mergeCell ref="A5:F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80F5-E64A-48A3-81E3-BCE007C21B8C}">
  <sheetPr>
    <tabColor theme="9" tint="0.59999389629810485"/>
  </sheetPr>
  <dimension ref="B1:H18"/>
  <sheetViews>
    <sheetView showGridLines="0" workbookViewId="0">
      <selection activeCell="C8" sqref="C8:F8"/>
    </sheetView>
  </sheetViews>
  <sheetFormatPr defaultColWidth="8.88671875" defaultRowHeight="14.4" zeroHeight="1" x14ac:dyDescent="0.3"/>
  <cols>
    <col min="1" max="1" width="3.109375" customWidth="1"/>
    <col min="2" max="2" width="13.21875" customWidth="1"/>
    <col min="3" max="3" width="14.88671875" customWidth="1"/>
    <col min="4" max="4" width="16.88671875" customWidth="1"/>
    <col min="5" max="5" width="13.21875" customWidth="1"/>
    <col min="6" max="6" width="13.109375" customWidth="1"/>
    <col min="7" max="7" width="19.88671875" style="76" customWidth="1"/>
    <col min="8" max="8" width="8.88671875" customWidth="1"/>
    <col min="16384" max="16384" width="8.44140625" customWidth="1"/>
  </cols>
  <sheetData>
    <row r="1" spans="2:8" ht="10.95" customHeight="1" thickBot="1" x14ac:dyDescent="0.35"/>
    <row r="2" spans="2:8" ht="25.8" x14ac:dyDescent="0.3">
      <c r="B2" s="88" t="s">
        <v>55</v>
      </c>
      <c r="C2" s="89"/>
      <c r="D2" s="89"/>
      <c r="E2" s="89"/>
      <c r="F2" s="89"/>
      <c r="G2" s="90"/>
    </row>
    <row r="3" spans="2:8" ht="25.8" x14ac:dyDescent="0.3">
      <c r="B3" s="18" t="s">
        <v>56</v>
      </c>
      <c r="C3" s="85" t="s">
        <v>57</v>
      </c>
      <c r="D3" s="86"/>
      <c r="E3" s="86"/>
      <c r="F3" s="87"/>
      <c r="G3" s="45" t="s">
        <v>58</v>
      </c>
      <c r="H3" s="17"/>
    </row>
    <row r="4" spans="2:8" ht="44.4" customHeight="1" x14ac:dyDescent="0.3">
      <c r="B4" s="19">
        <v>1.1000000000000001</v>
      </c>
      <c r="C4" s="82" t="s">
        <v>83</v>
      </c>
      <c r="D4" s="83"/>
      <c r="E4" s="83"/>
      <c r="F4" s="84"/>
      <c r="G4" s="77"/>
    </row>
    <row r="5" spans="2:8" ht="44.4" customHeight="1" x14ac:dyDescent="0.3">
      <c r="B5" s="19">
        <v>1.2</v>
      </c>
      <c r="C5" s="91" t="s">
        <v>59</v>
      </c>
      <c r="D5" s="91"/>
      <c r="E5" s="91"/>
      <c r="F5" s="91"/>
      <c r="G5" s="77"/>
    </row>
    <row r="6" spans="2:8" ht="44.4" customHeight="1" x14ac:dyDescent="0.3">
      <c r="B6" s="19">
        <v>1.3</v>
      </c>
      <c r="C6" s="91" t="s">
        <v>46</v>
      </c>
      <c r="D6" s="91"/>
      <c r="E6" s="91"/>
      <c r="F6" s="91"/>
      <c r="G6" s="77"/>
    </row>
    <row r="7" spans="2:8" ht="44.4" customHeight="1" x14ac:dyDescent="0.3">
      <c r="B7" s="19">
        <v>1.4</v>
      </c>
      <c r="C7" s="91" t="s">
        <v>60</v>
      </c>
      <c r="D7" s="91"/>
      <c r="E7" s="91"/>
      <c r="F7" s="91"/>
      <c r="G7" s="77"/>
    </row>
    <row r="8" spans="2:8" ht="44.4" customHeight="1" x14ac:dyDescent="0.3">
      <c r="B8" s="19">
        <v>1.5</v>
      </c>
      <c r="C8" s="82" t="s">
        <v>78</v>
      </c>
      <c r="D8" s="83"/>
      <c r="E8" s="83"/>
      <c r="F8" s="84"/>
      <c r="G8" s="77"/>
    </row>
    <row r="9" spans="2:8" ht="44.4" customHeight="1" x14ac:dyDescent="0.3">
      <c r="B9" s="19">
        <v>1.6</v>
      </c>
      <c r="C9" s="91" t="s">
        <v>51</v>
      </c>
      <c r="D9" s="91"/>
      <c r="E9" s="91"/>
      <c r="F9" s="91"/>
      <c r="G9" s="77"/>
    </row>
    <row r="10" spans="2:8" ht="44.4" customHeight="1" x14ac:dyDescent="0.3">
      <c r="B10" s="19">
        <v>1.7</v>
      </c>
      <c r="C10" s="91" t="s">
        <v>86</v>
      </c>
      <c r="D10" s="91"/>
      <c r="E10" s="91"/>
      <c r="F10" s="91"/>
      <c r="G10" s="77"/>
    </row>
    <row r="11" spans="2:8" ht="44.4" customHeight="1" x14ac:dyDescent="0.3">
      <c r="B11" s="19">
        <v>1.8</v>
      </c>
      <c r="C11" s="91" t="s">
        <v>61</v>
      </c>
      <c r="D11" s="91"/>
      <c r="E11" s="91"/>
      <c r="F11" s="91"/>
      <c r="G11" s="77"/>
    </row>
    <row r="12" spans="2:8" ht="44.4" customHeight="1" thickBot="1" x14ac:dyDescent="0.35">
      <c r="B12" s="26">
        <v>1.9</v>
      </c>
      <c r="C12" s="99" t="s">
        <v>62</v>
      </c>
      <c r="D12" s="99"/>
      <c r="E12" s="99"/>
      <c r="F12" s="99"/>
      <c r="G12" s="78"/>
    </row>
    <row r="13" spans="2:8" ht="24" customHeight="1" x14ac:dyDescent="0.3">
      <c r="B13" s="96" t="s">
        <v>96</v>
      </c>
      <c r="C13" s="97"/>
      <c r="D13" s="97"/>
      <c r="E13" s="97"/>
      <c r="F13" s="98"/>
      <c r="G13" s="43"/>
    </row>
    <row r="14" spans="2:8" ht="24" customHeight="1" x14ac:dyDescent="0.3">
      <c r="B14" s="92" t="s">
        <v>94</v>
      </c>
      <c r="C14" s="93"/>
      <c r="D14" s="93"/>
      <c r="E14" s="93"/>
      <c r="F14" s="93"/>
      <c r="G14" s="44"/>
    </row>
    <row r="15" spans="2:8" ht="24" customHeight="1" x14ac:dyDescent="0.3">
      <c r="B15" s="92" t="s">
        <v>95</v>
      </c>
      <c r="C15" s="93"/>
      <c r="D15" s="93"/>
      <c r="E15" s="93"/>
      <c r="F15" s="93"/>
      <c r="G15" s="44"/>
    </row>
    <row r="16" spans="2:8" ht="24" customHeight="1" x14ac:dyDescent="0.3">
      <c r="B16" s="92" t="s">
        <v>101</v>
      </c>
      <c r="C16" s="93"/>
      <c r="D16" s="93"/>
      <c r="E16" s="93"/>
      <c r="F16" s="93"/>
      <c r="G16" s="44"/>
    </row>
    <row r="17" spans="2:8" ht="24" customHeight="1" x14ac:dyDescent="0.3">
      <c r="B17" s="92" t="s">
        <v>97</v>
      </c>
      <c r="C17" s="93"/>
      <c r="D17" s="93"/>
      <c r="E17" s="93"/>
      <c r="F17" s="93"/>
      <c r="G17" s="44"/>
    </row>
    <row r="18" spans="2:8" ht="25.2" customHeight="1" thickBot="1" x14ac:dyDescent="0.35">
      <c r="B18" s="94" t="s">
        <v>89</v>
      </c>
      <c r="C18" s="95"/>
      <c r="D18" s="95"/>
      <c r="E18" s="95"/>
      <c r="F18" s="95"/>
      <c r="G18" s="79"/>
      <c r="H18" s="42"/>
    </row>
  </sheetData>
  <mergeCells count="17">
    <mergeCell ref="C9:F9"/>
    <mergeCell ref="C10:F10"/>
    <mergeCell ref="C11:F11"/>
    <mergeCell ref="C12:F12"/>
    <mergeCell ref="B14:F14"/>
    <mergeCell ref="B15:F15"/>
    <mergeCell ref="B16:F16"/>
    <mergeCell ref="B17:F17"/>
    <mergeCell ref="B18:F18"/>
    <mergeCell ref="B13:F13"/>
    <mergeCell ref="C8:F8"/>
    <mergeCell ref="C3:F3"/>
    <mergeCell ref="B2:G2"/>
    <mergeCell ref="C4:F4"/>
    <mergeCell ref="C5:F5"/>
    <mergeCell ref="C6:F6"/>
    <mergeCell ref="C7:F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M35"/>
  <sheetViews>
    <sheetView showGridLines="0" zoomScale="80" zoomScaleNormal="80" workbookViewId="0">
      <selection activeCell="G33" sqref="G33"/>
    </sheetView>
  </sheetViews>
  <sheetFormatPr defaultColWidth="0" defaultRowHeight="15.6" zeroHeight="1" x14ac:dyDescent="0.3"/>
  <cols>
    <col min="1" max="1" width="5.88671875" style="49" customWidth="1"/>
    <col min="2" max="2" width="47.33203125" style="50" customWidth="1"/>
    <col min="3" max="3" width="9.88671875" style="51" customWidth="1"/>
    <col min="4" max="6" width="9.88671875" style="50" customWidth="1"/>
    <col min="7" max="7" width="26" style="50" customWidth="1"/>
    <col min="8" max="13" width="0" style="50" hidden="1" customWidth="1"/>
    <col min="14" max="16384" width="8.88671875" style="50" hidden="1"/>
  </cols>
  <sheetData>
    <row r="1" spans="1:13" ht="9" customHeight="1" thickBot="1" x14ac:dyDescent="0.35"/>
    <row r="2" spans="1:13" ht="39.75" customHeight="1" x14ac:dyDescent="0.3">
      <c r="A2" s="109" t="s">
        <v>99</v>
      </c>
      <c r="B2" s="110"/>
      <c r="C2" s="110"/>
      <c r="D2" s="110"/>
      <c r="E2" s="110"/>
      <c r="F2" s="110"/>
      <c r="G2" s="111"/>
      <c r="I2" s="52"/>
    </row>
    <row r="3" spans="1:13" ht="25.5" customHeight="1" x14ac:dyDescent="0.3">
      <c r="A3" s="106" t="s">
        <v>16</v>
      </c>
      <c r="B3" s="107"/>
      <c r="C3" s="107"/>
      <c r="D3" s="107"/>
      <c r="E3" s="107"/>
      <c r="F3" s="107"/>
      <c r="G3" s="108"/>
    </row>
    <row r="4" spans="1:13" ht="21" customHeight="1" x14ac:dyDescent="0.3">
      <c r="A4" s="53" t="s">
        <v>0</v>
      </c>
      <c r="B4" s="46" t="s">
        <v>1</v>
      </c>
      <c r="C4" s="54" t="s">
        <v>30</v>
      </c>
      <c r="D4" s="46" t="s">
        <v>2</v>
      </c>
      <c r="E4" s="46" t="s">
        <v>3</v>
      </c>
      <c r="F4" s="46" t="s">
        <v>4</v>
      </c>
      <c r="G4" s="55" t="s">
        <v>29</v>
      </c>
    </row>
    <row r="5" spans="1:13" ht="25.2" customHeight="1" x14ac:dyDescent="0.3">
      <c r="A5" s="53"/>
      <c r="B5" s="46" t="s">
        <v>69</v>
      </c>
      <c r="C5" s="54"/>
      <c r="D5" s="46"/>
      <c r="E5" s="46"/>
      <c r="F5" s="46"/>
      <c r="G5" s="55"/>
    </row>
    <row r="6" spans="1:13" ht="109.8" customHeight="1" x14ac:dyDescent="0.3">
      <c r="A6" s="53">
        <v>1</v>
      </c>
      <c r="B6" s="48" t="s">
        <v>92</v>
      </c>
      <c r="C6" s="48" t="s">
        <v>93</v>
      </c>
      <c r="D6" s="56" t="s">
        <v>5</v>
      </c>
      <c r="E6" s="56">
        <f>'Detail Measurement'!H5</f>
        <v>4</v>
      </c>
      <c r="F6" s="56"/>
      <c r="G6" s="55"/>
    </row>
    <row r="7" spans="1:13" ht="25.8" customHeight="1" x14ac:dyDescent="0.3">
      <c r="A7" s="53"/>
      <c r="B7" s="46" t="s">
        <v>45</v>
      </c>
      <c r="C7" s="54"/>
      <c r="D7" s="46"/>
      <c r="E7" s="46"/>
      <c r="F7" s="46"/>
      <c r="G7" s="55"/>
    </row>
    <row r="8" spans="1:13" ht="178.8" customHeight="1" x14ac:dyDescent="0.3">
      <c r="A8" s="53">
        <v>2</v>
      </c>
      <c r="B8" s="47" t="s">
        <v>34</v>
      </c>
      <c r="C8" s="48" t="s">
        <v>70</v>
      </c>
      <c r="D8" s="56" t="s">
        <v>7</v>
      </c>
      <c r="E8" s="56">
        <f>'Detail Measurement'!H13</f>
        <v>51.6</v>
      </c>
      <c r="F8" s="56"/>
      <c r="G8" s="57"/>
    </row>
    <row r="9" spans="1:13" ht="89.4" customHeight="1" x14ac:dyDescent="0.3">
      <c r="A9" s="53">
        <v>3</v>
      </c>
      <c r="B9" s="58" t="s">
        <v>75</v>
      </c>
      <c r="C9" s="48" t="s">
        <v>76</v>
      </c>
      <c r="D9" s="56" t="s">
        <v>7</v>
      </c>
      <c r="E9" s="56">
        <f>'Detail Measurement'!H18</f>
        <v>121.2</v>
      </c>
      <c r="F9" s="56"/>
      <c r="G9" s="57"/>
    </row>
    <row r="10" spans="1:13" ht="39" customHeight="1" x14ac:dyDescent="0.3">
      <c r="A10" s="53"/>
      <c r="B10" s="112" t="s">
        <v>90</v>
      </c>
      <c r="C10" s="113"/>
      <c r="D10" s="113"/>
      <c r="E10" s="113"/>
      <c r="F10" s="114"/>
      <c r="G10" s="55"/>
    </row>
    <row r="11" spans="1:13" ht="29.4" customHeight="1" x14ac:dyDescent="0.3">
      <c r="A11" s="59"/>
      <c r="B11" s="54" t="s">
        <v>46</v>
      </c>
      <c r="C11" s="54"/>
      <c r="D11" s="60"/>
      <c r="E11" s="60"/>
      <c r="F11" s="60"/>
      <c r="G11" s="61"/>
      <c r="M11" s="49"/>
    </row>
    <row r="12" spans="1:13" s="49" customFormat="1" ht="130.94999999999999" customHeight="1" x14ac:dyDescent="0.3">
      <c r="A12" s="62">
        <v>4</v>
      </c>
      <c r="B12" s="63" t="s">
        <v>6</v>
      </c>
      <c r="C12" s="63" t="s">
        <v>71</v>
      </c>
      <c r="D12" s="64" t="s">
        <v>7</v>
      </c>
      <c r="E12" s="64">
        <f>'Detail Measurement'!H32</f>
        <v>582.44999999999993</v>
      </c>
      <c r="F12" s="64"/>
      <c r="G12" s="65"/>
    </row>
    <row r="13" spans="1:13" s="49" customFormat="1" ht="104.4" customHeight="1" x14ac:dyDescent="0.3">
      <c r="A13" s="62">
        <v>5</v>
      </c>
      <c r="B13" s="63" t="s">
        <v>67</v>
      </c>
      <c r="C13" s="63" t="s">
        <v>71</v>
      </c>
      <c r="D13" s="64" t="s">
        <v>7</v>
      </c>
      <c r="E13" s="64">
        <f>'Detail Measurement'!H34</f>
        <v>582.45000000000005</v>
      </c>
      <c r="F13" s="64"/>
      <c r="G13" s="65"/>
    </row>
    <row r="14" spans="1:13" s="49" customFormat="1" ht="74.400000000000006" customHeight="1" x14ac:dyDescent="0.3">
      <c r="A14" s="62">
        <v>6</v>
      </c>
      <c r="B14" s="63" t="s">
        <v>68</v>
      </c>
      <c r="C14" s="63" t="s">
        <v>39</v>
      </c>
      <c r="D14" s="64" t="s">
        <v>7</v>
      </c>
      <c r="E14" s="64">
        <f>'Detail Measurement'!H36</f>
        <v>116.49000000000001</v>
      </c>
      <c r="F14" s="64"/>
      <c r="G14" s="65"/>
    </row>
    <row r="15" spans="1:13" s="49" customFormat="1" ht="101.4" customHeight="1" x14ac:dyDescent="0.3">
      <c r="A15" s="62">
        <v>7</v>
      </c>
      <c r="B15" s="48" t="s">
        <v>35</v>
      </c>
      <c r="C15" s="63" t="s">
        <v>72</v>
      </c>
      <c r="D15" s="64" t="s">
        <v>7</v>
      </c>
      <c r="E15" s="64">
        <f>'Detail Measurement'!H42</f>
        <v>56.58</v>
      </c>
      <c r="F15" s="64"/>
      <c r="G15" s="65"/>
    </row>
    <row r="16" spans="1:13" s="49" customFormat="1" ht="42" customHeight="1" x14ac:dyDescent="0.3">
      <c r="A16" s="62"/>
      <c r="B16" s="112" t="s">
        <v>91</v>
      </c>
      <c r="C16" s="113"/>
      <c r="D16" s="113"/>
      <c r="E16" s="113"/>
      <c r="F16" s="114"/>
      <c r="G16" s="66"/>
    </row>
    <row r="17" spans="1:7" s="49" customFormat="1" ht="43.8" customHeight="1" x14ac:dyDescent="0.3">
      <c r="A17" s="62"/>
      <c r="B17" s="67" t="s">
        <v>47</v>
      </c>
      <c r="C17" s="63"/>
      <c r="D17" s="64"/>
      <c r="E17" s="64"/>
      <c r="F17" s="64"/>
      <c r="G17" s="65"/>
    </row>
    <row r="18" spans="1:7" s="49" customFormat="1" ht="101.4" customHeight="1" x14ac:dyDescent="0.3">
      <c r="A18" s="62">
        <v>8</v>
      </c>
      <c r="B18" s="63" t="s">
        <v>36</v>
      </c>
      <c r="C18" s="63" t="s">
        <v>73</v>
      </c>
      <c r="D18" s="64" t="s">
        <v>7</v>
      </c>
      <c r="E18" s="64">
        <f>'Detail Measurement'!H47</f>
        <v>8.2799999999999994</v>
      </c>
      <c r="F18" s="64"/>
      <c r="G18" s="65"/>
    </row>
    <row r="19" spans="1:7" s="49" customFormat="1" ht="101.4" customHeight="1" x14ac:dyDescent="0.3">
      <c r="A19" s="62">
        <v>9</v>
      </c>
      <c r="B19" s="63" t="s">
        <v>9</v>
      </c>
      <c r="C19" s="63" t="s">
        <v>85</v>
      </c>
      <c r="D19" s="64" t="s">
        <v>7</v>
      </c>
      <c r="E19" s="64">
        <f>'Detail Measurement'!H48</f>
        <v>10.08</v>
      </c>
      <c r="F19" s="64"/>
      <c r="G19" s="65"/>
    </row>
    <row r="20" spans="1:7" s="49" customFormat="1" ht="138.6" customHeight="1" x14ac:dyDescent="0.3">
      <c r="A20" s="62">
        <v>10</v>
      </c>
      <c r="B20" s="48" t="s">
        <v>74</v>
      </c>
      <c r="C20" s="63" t="s">
        <v>84</v>
      </c>
      <c r="D20" s="64" t="s">
        <v>7</v>
      </c>
      <c r="E20" s="64">
        <f>'Detail Measurement'!H50</f>
        <v>4.2</v>
      </c>
      <c r="F20" s="64"/>
      <c r="G20" s="65"/>
    </row>
    <row r="21" spans="1:7" s="49" customFormat="1" ht="31.8" customHeight="1" x14ac:dyDescent="0.3">
      <c r="A21" s="62"/>
      <c r="B21" s="112" t="s">
        <v>91</v>
      </c>
      <c r="C21" s="113"/>
      <c r="D21" s="113"/>
      <c r="E21" s="113"/>
      <c r="F21" s="114"/>
      <c r="G21" s="66"/>
    </row>
    <row r="22" spans="1:7" ht="38.4" customHeight="1" x14ac:dyDescent="0.3">
      <c r="A22" s="62">
        <v>11</v>
      </c>
      <c r="B22" s="67" t="s">
        <v>78</v>
      </c>
      <c r="C22" s="63" t="s">
        <v>77</v>
      </c>
      <c r="D22" s="68" t="s">
        <v>7</v>
      </c>
      <c r="E22" s="68">
        <f>'Detail Measurement'!H53</f>
        <v>4.8</v>
      </c>
      <c r="F22" s="68"/>
      <c r="G22" s="69"/>
    </row>
    <row r="23" spans="1:7" ht="30" customHeight="1" x14ac:dyDescent="0.3">
      <c r="A23" s="62"/>
      <c r="B23" s="67" t="s">
        <v>51</v>
      </c>
      <c r="C23" s="67"/>
      <c r="D23" s="70"/>
      <c r="E23" s="70"/>
      <c r="F23" s="71"/>
      <c r="G23" s="69"/>
    </row>
    <row r="24" spans="1:7" ht="35.4" customHeight="1" x14ac:dyDescent="0.3">
      <c r="A24" s="62">
        <v>12</v>
      </c>
      <c r="B24" s="72" t="s">
        <v>63</v>
      </c>
      <c r="C24" s="63"/>
      <c r="D24" s="68" t="s">
        <v>10</v>
      </c>
      <c r="E24" s="64">
        <f>'Detail Measurement'!H55</f>
        <v>1</v>
      </c>
      <c r="F24" s="68"/>
      <c r="G24" s="73"/>
    </row>
    <row r="25" spans="1:7" ht="63.6" customHeight="1" x14ac:dyDescent="0.3">
      <c r="A25" s="62">
        <v>13</v>
      </c>
      <c r="B25" s="63" t="s">
        <v>11</v>
      </c>
      <c r="C25" s="63" t="s">
        <v>31</v>
      </c>
      <c r="D25" s="68" t="s">
        <v>12</v>
      </c>
      <c r="E25" s="68">
        <f>'Detail Measurement'!H56</f>
        <v>15</v>
      </c>
      <c r="F25" s="68"/>
      <c r="G25" s="73"/>
    </row>
    <row r="26" spans="1:7" ht="48.6" customHeight="1" x14ac:dyDescent="0.3">
      <c r="A26" s="62">
        <v>14</v>
      </c>
      <c r="B26" s="63" t="s">
        <v>13</v>
      </c>
      <c r="C26" s="63" t="s">
        <v>32</v>
      </c>
      <c r="D26" s="68" t="s">
        <v>10</v>
      </c>
      <c r="E26" s="68">
        <f>'Detail Measurement'!H57</f>
        <v>4</v>
      </c>
      <c r="F26" s="68"/>
      <c r="G26" s="73"/>
    </row>
    <row r="27" spans="1:7" ht="126.6" customHeight="1" x14ac:dyDescent="0.3">
      <c r="A27" s="62">
        <v>15</v>
      </c>
      <c r="B27" s="63" t="s">
        <v>37</v>
      </c>
      <c r="C27" s="63" t="s">
        <v>38</v>
      </c>
      <c r="D27" s="68" t="s">
        <v>10</v>
      </c>
      <c r="E27" s="68">
        <f>'Detail Measurement'!H58</f>
        <v>1</v>
      </c>
      <c r="F27" s="68"/>
      <c r="G27" s="73"/>
    </row>
    <row r="28" spans="1:7" ht="47.4" customHeight="1" x14ac:dyDescent="0.3">
      <c r="A28" s="62"/>
      <c r="B28" s="100" t="s">
        <v>91</v>
      </c>
      <c r="C28" s="101"/>
      <c r="D28" s="101"/>
      <c r="E28" s="101"/>
      <c r="F28" s="102"/>
      <c r="G28" s="69"/>
    </row>
    <row r="29" spans="1:7" ht="30.6" customHeight="1" x14ac:dyDescent="0.3">
      <c r="A29" s="62"/>
      <c r="B29" s="67" t="s">
        <v>50</v>
      </c>
      <c r="C29" s="67"/>
      <c r="D29" s="71"/>
      <c r="E29" s="71"/>
      <c r="F29" s="71"/>
      <c r="G29" s="69"/>
    </row>
    <row r="30" spans="1:7" s="49" customFormat="1" ht="280.8" x14ac:dyDescent="0.3">
      <c r="A30" s="62">
        <v>16</v>
      </c>
      <c r="B30" s="63" t="s">
        <v>14</v>
      </c>
      <c r="C30" s="63" t="s">
        <v>33</v>
      </c>
      <c r="D30" s="64" t="s">
        <v>7</v>
      </c>
      <c r="E30" s="64">
        <v>82.5</v>
      </c>
      <c r="F30" s="64"/>
      <c r="G30" s="65"/>
    </row>
    <row r="31" spans="1:7" ht="44.4" customHeight="1" x14ac:dyDescent="0.3">
      <c r="A31" s="62">
        <v>17</v>
      </c>
      <c r="B31" s="63" t="s">
        <v>82</v>
      </c>
      <c r="C31" s="63" t="s">
        <v>39</v>
      </c>
      <c r="D31" s="68" t="s">
        <v>7</v>
      </c>
      <c r="E31" s="68">
        <f>'Detail Measurement'!H63</f>
        <v>82.5</v>
      </c>
      <c r="F31" s="68"/>
      <c r="G31" s="73"/>
    </row>
    <row r="32" spans="1:7" ht="44.4" customHeight="1" x14ac:dyDescent="0.3">
      <c r="A32" s="62"/>
      <c r="B32" s="103" t="s">
        <v>91</v>
      </c>
      <c r="C32" s="104"/>
      <c r="D32" s="104"/>
      <c r="E32" s="104"/>
      <c r="F32" s="105"/>
      <c r="G32" s="69"/>
    </row>
    <row r="33" spans="1:11" ht="44.4" customHeight="1" x14ac:dyDescent="0.3">
      <c r="A33" s="62">
        <v>18</v>
      </c>
      <c r="B33" s="71" t="s">
        <v>17</v>
      </c>
      <c r="C33" s="63" t="s">
        <v>81</v>
      </c>
      <c r="D33" s="68" t="s">
        <v>10</v>
      </c>
      <c r="E33" s="68">
        <f>'Detail Measurement'!H64</f>
        <v>1</v>
      </c>
      <c r="F33" s="68"/>
      <c r="G33" s="69"/>
      <c r="K33" s="50" t="s">
        <v>88</v>
      </c>
    </row>
    <row r="34" spans="1:11" ht="33.6" customHeight="1" x14ac:dyDescent="0.3">
      <c r="A34" s="62">
        <v>19</v>
      </c>
      <c r="B34" s="67" t="s">
        <v>40</v>
      </c>
      <c r="C34" s="63" t="s">
        <v>77</v>
      </c>
      <c r="D34" s="68" t="s">
        <v>7</v>
      </c>
      <c r="E34" s="68">
        <f>'Detail Measurement'!H69</f>
        <v>51.5</v>
      </c>
      <c r="F34" s="68"/>
      <c r="G34" s="69"/>
    </row>
    <row r="35" spans="1:11" ht="21" customHeight="1" x14ac:dyDescent="0.3">
      <c r="A35" s="64"/>
      <c r="B35" s="71" t="s">
        <v>18</v>
      </c>
      <c r="C35" s="74"/>
      <c r="D35" s="71"/>
      <c r="E35" s="71"/>
      <c r="F35" s="71"/>
      <c r="G35" s="75"/>
    </row>
  </sheetData>
  <mergeCells count="7">
    <mergeCell ref="B28:F28"/>
    <mergeCell ref="B32:F32"/>
    <mergeCell ref="A3:G3"/>
    <mergeCell ref="A2:G2"/>
    <mergeCell ref="B10:F10"/>
    <mergeCell ref="B16:F16"/>
    <mergeCell ref="B21:F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69"/>
  <sheetViews>
    <sheetView showGridLines="0" tabSelected="1" topLeftCell="A56" zoomScale="85" zoomScaleNormal="85" workbookViewId="0">
      <selection activeCell="A70" sqref="A70"/>
    </sheetView>
  </sheetViews>
  <sheetFormatPr defaultColWidth="0" defaultRowHeight="14.4" zeroHeight="1" x14ac:dyDescent="0.3"/>
  <cols>
    <col min="1" max="1" width="2.6640625" customWidth="1"/>
    <col min="2" max="2" width="6" customWidth="1"/>
    <col min="3" max="3" width="41.44140625" style="33" customWidth="1"/>
    <col min="4" max="4" width="4.88671875" customWidth="1"/>
    <col min="5" max="5" width="5.6640625" customWidth="1"/>
    <col min="6" max="6" width="6.6640625" customWidth="1"/>
    <col min="7" max="7" width="7.88671875" customWidth="1"/>
    <col min="8" max="8" width="18" customWidth="1"/>
    <col min="9" max="9" width="7.44140625" customWidth="1"/>
    <col min="10" max="16384" width="8.88671875" hidden="1"/>
  </cols>
  <sheetData>
    <row r="1" spans="2:9" ht="10.199999999999999" customHeight="1" thickBot="1" x14ac:dyDescent="0.35"/>
    <row r="2" spans="2:9" ht="18" x14ac:dyDescent="0.3">
      <c r="B2" s="22" t="s">
        <v>42</v>
      </c>
      <c r="C2" s="126" t="s">
        <v>19</v>
      </c>
      <c r="D2" s="127"/>
      <c r="E2" s="127"/>
      <c r="F2" s="127"/>
      <c r="G2" s="127"/>
      <c r="H2" s="127"/>
      <c r="I2" s="128"/>
    </row>
    <row r="3" spans="2:9" x14ac:dyDescent="0.3">
      <c r="B3" s="19" t="s">
        <v>20</v>
      </c>
      <c r="C3" s="34" t="s">
        <v>21</v>
      </c>
      <c r="D3" s="2" t="s">
        <v>22</v>
      </c>
      <c r="E3" s="4" t="s">
        <v>23</v>
      </c>
      <c r="F3" s="1" t="s">
        <v>24</v>
      </c>
      <c r="G3" s="1" t="s">
        <v>25</v>
      </c>
      <c r="H3" s="2" t="s">
        <v>26</v>
      </c>
      <c r="I3" s="21" t="s">
        <v>27</v>
      </c>
    </row>
    <row r="4" spans="2:9" ht="15.6" x14ac:dyDescent="0.3">
      <c r="B4" s="19"/>
      <c r="C4" s="20" t="s">
        <v>43</v>
      </c>
      <c r="D4" s="2"/>
      <c r="E4" s="2"/>
      <c r="F4" s="2"/>
      <c r="G4" s="2"/>
      <c r="H4" s="6"/>
      <c r="I4" s="21"/>
    </row>
    <row r="5" spans="2:9" ht="109.2" customHeight="1" x14ac:dyDescent="0.3">
      <c r="B5" s="19">
        <v>1</v>
      </c>
      <c r="C5" s="20" t="s">
        <v>44</v>
      </c>
      <c r="D5" s="2">
        <v>1</v>
      </c>
      <c r="E5" s="2">
        <v>20</v>
      </c>
      <c r="F5" s="2">
        <v>1</v>
      </c>
      <c r="G5" s="2">
        <v>0.2</v>
      </c>
      <c r="H5" s="13">
        <f>E5*F5*G5</f>
        <v>4</v>
      </c>
      <c r="I5" s="21" t="s">
        <v>5</v>
      </c>
    </row>
    <row r="6" spans="2:9" ht="15.6" x14ac:dyDescent="0.3">
      <c r="B6" s="19"/>
      <c r="C6" s="36" t="s">
        <v>45</v>
      </c>
      <c r="D6" s="10"/>
      <c r="E6" s="10"/>
      <c r="F6" s="10"/>
      <c r="G6" s="10"/>
      <c r="H6" s="11"/>
      <c r="I6" s="24"/>
    </row>
    <row r="7" spans="2:9" ht="192" customHeight="1" x14ac:dyDescent="0.3">
      <c r="B7" s="25">
        <v>2</v>
      </c>
      <c r="C7" s="37" t="s">
        <v>34</v>
      </c>
      <c r="D7" s="10">
        <v>2</v>
      </c>
      <c r="E7" s="10">
        <v>2.8</v>
      </c>
      <c r="F7" s="10"/>
      <c r="G7" s="10">
        <v>1.5</v>
      </c>
      <c r="H7" s="11">
        <f>D7*E7*G7</f>
        <v>8.3999999999999986</v>
      </c>
      <c r="I7" s="1"/>
    </row>
    <row r="8" spans="2:9" ht="15.6" x14ac:dyDescent="0.3">
      <c r="B8" s="26"/>
      <c r="C8" s="38"/>
      <c r="D8" s="2">
        <v>2</v>
      </c>
      <c r="E8" s="2">
        <v>3.1</v>
      </c>
      <c r="F8" s="2"/>
      <c r="G8" s="2">
        <v>1.5</v>
      </c>
      <c r="H8" s="11">
        <f t="shared" ref="H8:H12" si="0">D8*E8*G8</f>
        <v>9.3000000000000007</v>
      </c>
      <c r="I8" s="23"/>
    </row>
    <row r="9" spans="2:9" ht="15.6" x14ac:dyDescent="0.3">
      <c r="B9" s="26"/>
      <c r="C9" s="38"/>
      <c r="D9" s="2">
        <v>2</v>
      </c>
      <c r="E9" s="2">
        <v>3.2</v>
      </c>
      <c r="F9" s="2"/>
      <c r="G9" s="2">
        <v>1.5</v>
      </c>
      <c r="H9" s="11">
        <f t="shared" si="0"/>
        <v>9.6000000000000014</v>
      </c>
      <c r="I9" s="23"/>
    </row>
    <row r="10" spans="2:9" ht="15.6" x14ac:dyDescent="0.3">
      <c r="B10" s="26"/>
      <c r="C10" s="38"/>
      <c r="D10" s="2">
        <v>2</v>
      </c>
      <c r="E10" s="2">
        <v>2.8</v>
      </c>
      <c r="F10" s="2"/>
      <c r="G10" s="2">
        <v>1.5</v>
      </c>
      <c r="H10" s="11">
        <f t="shared" si="0"/>
        <v>8.3999999999999986</v>
      </c>
      <c r="I10" s="23"/>
    </row>
    <row r="11" spans="2:9" ht="15.6" x14ac:dyDescent="0.3">
      <c r="B11" s="26"/>
      <c r="C11" s="38"/>
      <c r="D11" s="2">
        <v>2</v>
      </c>
      <c r="E11" s="2">
        <v>2.8</v>
      </c>
      <c r="F11" s="2"/>
      <c r="G11" s="2">
        <v>1.5</v>
      </c>
      <c r="H11" s="11">
        <f t="shared" si="0"/>
        <v>8.3999999999999986</v>
      </c>
      <c r="I11" s="23"/>
    </row>
    <row r="12" spans="2:9" ht="15.6" x14ac:dyDescent="0.3">
      <c r="B12" s="26"/>
      <c r="C12" s="38"/>
      <c r="D12" s="2">
        <v>2</v>
      </c>
      <c r="E12" s="2">
        <v>2.5</v>
      </c>
      <c r="F12" s="2"/>
      <c r="G12" s="2">
        <v>1.5</v>
      </c>
      <c r="H12" s="11">
        <f t="shared" si="0"/>
        <v>7.5</v>
      </c>
      <c r="I12" s="23"/>
    </row>
    <row r="13" spans="2:9" x14ac:dyDescent="0.3">
      <c r="B13" s="26"/>
      <c r="C13" s="38"/>
      <c r="D13" s="2"/>
      <c r="E13" s="2"/>
      <c r="F13" s="2"/>
      <c r="G13" s="2"/>
      <c r="H13" s="14">
        <f>SUM(H7:H12)</f>
        <v>51.6</v>
      </c>
      <c r="I13" s="23" t="s">
        <v>7</v>
      </c>
    </row>
    <row r="14" spans="2:9" ht="25.8" customHeight="1" x14ac:dyDescent="0.3">
      <c r="B14" s="117">
        <v>3</v>
      </c>
      <c r="C14" s="120" t="s">
        <v>8</v>
      </c>
      <c r="D14" s="2">
        <v>1</v>
      </c>
      <c r="E14" s="2">
        <v>18</v>
      </c>
      <c r="F14" s="2">
        <v>1.3</v>
      </c>
      <c r="G14" s="2"/>
      <c r="H14" s="2">
        <f>E14*F14</f>
        <v>23.400000000000002</v>
      </c>
      <c r="I14" s="23"/>
    </row>
    <row r="15" spans="2:9" ht="25.8" customHeight="1" x14ac:dyDescent="0.3">
      <c r="B15" s="118"/>
      <c r="C15" s="121"/>
      <c r="D15" s="2">
        <v>2</v>
      </c>
      <c r="E15" s="2">
        <v>6</v>
      </c>
      <c r="F15" s="2">
        <v>1.5</v>
      </c>
      <c r="G15" s="2"/>
      <c r="H15" s="2">
        <f>D15*E15*F15</f>
        <v>18</v>
      </c>
      <c r="I15" s="23"/>
    </row>
    <row r="16" spans="2:9" ht="25.8" customHeight="1" x14ac:dyDescent="0.3">
      <c r="B16" s="118"/>
      <c r="C16" s="121"/>
      <c r="D16" s="2">
        <v>1</v>
      </c>
      <c r="E16" s="2">
        <v>13</v>
      </c>
      <c r="F16" s="2">
        <v>4.5999999999999996</v>
      </c>
      <c r="G16" s="2"/>
      <c r="H16" s="2">
        <f>D16*E16*F16</f>
        <v>59.8</v>
      </c>
      <c r="I16" s="23"/>
    </row>
    <row r="17" spans="2:9" ht="25.8" customHeight="1" x14ac:dyDescent="0.3">
      <c r="B17" s="118"/>
      <c r="C17" s="121"/>
      <c r="D17" s="2">
        <v>1</v>
      </c>
      <c r="E17" s="2">
        <v>4</v>
      </c>
      <c r="F17" s="2">
        <v>5</v>
      </c>
      <c r="G17" s="2"/>
      <c r="H17" s="2">
        <f>E17*F17</f>
        <v>20</v>
      </c>
      <c r="I17" s="23"/>
    </row>
    <row r="18" spans="2:9" ht="25.8" customHeight="1" x14ac:dyDescent="0.3">
      <c r="B18" s="118"/>
      <c r="C18" s="122"/>
      <c r="D18" s="2"/>
      <c r="E18" s="2"/>
      <c r="F18" s="2"/>
      <c r="G18" s="2"/>
      <c r="H18" s="14">
        <f>SUM(H14:H17)</f>
        <v>121.2</v>
      </c>
      <c r="I18" s="23" t="s">
        <v>7</v>
      </c>
    </row>
    <row r="19" spans="2:9" x14ac:dyDescent="0.3">
      <c r="B19" s="117">
        <v>4</v>
      </c>
      <c r="C19" s="120" t="s">
        <v>6</v>
      </c>
      <c r="D19" s="2">
        <v>4</v>
      </c>
      <c r="E19" s="2">
        <v>13</v>
      </c>
      <c r="F19" s="2"/>
      <c r="G19" s="2">
        <v>3.3</v>
      </c>
      <c r="H19" s="2">
        <f>D19*E19*G19</f>
        <v>171.6</v>
      </c>
      <c r="I19" s="123" t="s">
        <v>7</v>
      </c>
    </row>
    <row r="20" spans="2:9" x14ac:dyDescent="0.3">
      <c r="B20" s="118"/>
      <c r="C20" s="121"/>
      <c r="D20" s="2">
        <v>4</v>
      </c>
      <c r="E20" s="2">
        <v>6.6</v>
      </c>
      <c r="F20" s="2"/>
      <c r="G20" s="2">
        <v>3.3</v>
      </c>
      <c r="H20" s="2">
        <f>D20*E20*G20</f>
        <v>87.11999999999999</v>
      </c>
      <c r="I20" s="124"/>
    </row>
    <row r="21" spans="2:9" x14ac:dyDescent="0.3">
      <c r="B21" s="118"/>
      <c r="C21" s="121"/>
      <c r="D21" s="2">
        <v>6</v>
      </c>
      <c r="E21" s="2">
        <v>2.8</v>
      </c>
      <c r="F21" s="2"/>
      <c r="G21" s="2">
        <v>3.3</v>
      </c>
      <c r="H21" s="2">
        <f t="shared" ref="H21:H23" si="1">D21*E21*G21</f>
        <v>55.439999999999991</v>
      </c>
      <c r="I21" s="124"/>
    </row>
    <row r="22" spans="2:9" x14ac:dyDescent="0.3">
      <c r="B22" s="118"/>
      <c r="C22" s="121"/>
      <c r="D22" s="2">
        <v>2</v>
      </c>
      <c r="E22" s="2">
        <v>6.3</v>
      </c>
      <c r="F22" s="2"/>
      <c r="G22" s="2">
        <v>3.3</v>
      </c>
      <c r="H22" s="2">
        <f t="shared" si="1"/>
        <v>41.58</v>
      </c>
      <c r="I22" s="124"/>
    </row>
    <row r="23" spans="2:9" x14ac:dyDescent="0.3">
      <c r="B23" s="118"/>
      <c r="C23" s="121"/>
      <c r="D23" s="2">
        <v>4</v>
      </c>
      <c r="E23" s="2">
        <v>2.2999999999999998</v>
      </c>
      <c r="F23" s="2"/>
      <c r="G23" s="2">
        <v>3.3</v>
      </c>
      <c r="H23" s="2">
        <f t="shared" si="1"/>
        <v>30.359999999999996</v>
      </c>
      <c r="I23" s="124"/>
    </row>
    <row r="24" spans="2:9" x14ac:dyDescent="0.3">
      <c r="B24" s="118"/>
      <c r="C24" s="121"/>
      <c r="D24" s="2">
        <v>2</v>
      </c>
      <c r="E24" s="2">
        <v>3.1</v>
      </c>
      <c r="F24" s="2"/>
      <c r="G24" s="2">
        <v>3.3</v>
      </c>
      <c r="H24" s="2">
        <f>D24*E24*G24</f>
        <v>20.46</v>
      </c>
      <c r="I24" s="124"/>
    </row>
    <row r="25" spans="2:9" x14ac:dyDescent="0.3">
      <c r="B25" s="118"/>
      <c r="C25" s="121"/>
      <c r="D25" s="2">
        <v>1</v>
      </c>
      <c r="E25" s="2">
        <v>1.9</v>
      </c>
      <c r="F25" s="2"/>
      <c r="G25" s="2">
        <v>3.3</v>
      </c>
      <c r="H25" s="2">
        <f t="shared" ref="H25:H31" si="2">D25*E25*G25</f>
        <v>6.27</v>
      </c>
      <c r="I25" s="124"/>
    </row>
    <row r="26" spans="2:9" x14ac:dyDescent="0.3">
      <c r="B26" s="118"/>
      <c r="C26" s="121"/>
      <c r="D26" s="2">
        <v>1</v>
      </c>
      <c r="E26" s="2">
        <v>3</v>
      </c>
      <c r="F26" s="2"/>
      <c r="G26" s="2">
        <v>3.3</v>
      </c>
      <c r="H26" s="2">
        <f t="shared" si="2"/>
        <v>9.8999999999999986</v>
      </c>
      <c r="I26" s="124"/>
    </row>
    <row r="27" spans="2:9" x14ac:dyDescent="0.3">
      <c r="B27" s="118"/>
      <c r="C27" s="121"/>
      <c r="D27" s="2">
        <v>4</v>
      </c>
      <c r="E27" s="2">
        <v>2.2000000000000002</v>
      </c>
      <c r="F27" s="2"/>
      <c r="G27" s="2">
        <v>3.3</v>
      </c>
      <c r="H27" s="2">
        <f t="shared" si="2"/>
        <v>29.04</v>
      </c>
      <c r="I27" s="124"/>
    </row>
    <row r="28" spans="2:9" x14ac:dyDescent="0.3">
      <c r="B28" s="118"/>
      <c r="C28" s="121"/>
      <c r="D28" s="2">
        <v>2</v>
      </c>
      <c r="E28" s="2">
        <v>1.1000000000000001</v>
      </c>
      <c r="F28" s="2"/>
      <c r="G28" s="2">
        <v>3.3</v>
      </c>
      <c r="H28" s="2">
        <f t="shared" si="2"/>
        <v>7.26</v>
      </c>
      <c r="I28" s="124"/>
    </row>
    <row r="29" spans="2:9" x14ac:dyDescent="0.3">
      <c r="B29" s="118"/>
      <c r="C29" s="121"/>
      <c r="D29" s="2">
        <v>2</v>
      </c>
      <c r="E29" s="2">
        <v>4.0999999999999996</v>
      </c>
      <c r="F29" s="2"/>
      <c r="G29" s="2">
        <v>3.3</v>
      </c>
      <c r="H29" s="2">
        <f t="shared" si="2"/>
        <v>27.059999999999995</v>
      </c>
      <c r="I29" s="124"/>
    </row>
    <row r="30" spans="2:9" x14ac:dyDescent="0.3">
      <c r="B30" s="118"/>
      <c r="C30" s="121"/>
      <c r="D30" s="2">
        <v>2</v>
      </c>
      <c r="E30" s="2">
        <v>1.6</v>
      </c>
      <c r="F30" s="2"/>
      <c r="G30" s="2">
        <v>3.3</v>
      </c>
      <c r="H30" s="2">
        <f t="shared" si="2"/>
        <v>10.56</v>
      </c>
      <c r="I30" s="124"/>
    </row>
    <row r="31" spans="2:9" x14ac:dyDescent="0.3">
      <c r="B31" s="118"/>
      <c r="C31" s="121"/>
      <c r="D31" s="2">
        <v>1</v>
      </c>
      <c r="E31" s="2">
        <v>13</v>
      </c>
      <c r="F31" s="2"/>
      <c r="G31" s="2">
        <v>6.6</v>
      </c>
      <c r="H31" s="2">
        <f t="shared" si="2"/>
        <v>85.8</v>
      </c>
      <c r="I31" s="124"/>
    </row>
    <row r="32" spans="2:9" ht="15.6" x14ac:dyDescent="0.3">
      <c r="B32" s="119"/>
      <c r="C32" s="122"/>
      <c r="D32" s="2"/>
      <c r="E32" s="2"/>
      <c r="F32" s="2"/>
      <c r="G32" s="2"/>
      <c r="H32" s="13">
        <f>SUM(H19:H31)</f>
        <v>582.44999999999993</v>
      </c>
      <c r="I32" s="125"/>
    </row>
    <row r="33" spans="2:9" x14ac:dyDescent="0.3">
      <c r="B33" s="27"/>
      <c r="C33" s="37"/>
      <c r="D33" s="2"/>
      <c r="E33" s="2"/>
      <c r="F33" s="2"/>
      <c r="G33" s="2"/>
      <c r="H33" s="2"/>
      <c r="I33" s="28"/>
    </row>
    <row r="34" spans="2:9" ht="90.6" customHeight="1" x14ac:dyDescent="0.3">
      <c r="B34" s="19">
        <v>5</v>
      </c>
      <c r="C34" s="39" t="s">
        <v>64</v>
      </c>
      <c r="D34" s="4"/>
      <c r="E34" s="4"/>
      <c r="F34" s="4"/>
      <c r="G34" s="4"/>
      <c r="H34" s="15">
        <v>582.45000000000005</v>
      </c>
      <c r="I34" s="21" t="s">
        <v>7</v>
      </c>
    </row>
    <row r="35" spans="2:9" x14ac:dyDescent="0.3">
      <c r="B35" s="26"/>
      <c r="C35" s="35"/>
      <c r="D35" s="4"/>
      <c r="E35" s="4"/>
      <c r="F35" s="4"/>
      <c r="G35" s="4"/>
      <c r="H35" s="5"/>
      <c r="I35" s="23"/>
    </row>
    <row r="36" spans="2:9" ht="34.950000000000003" customHeight="1" x14ac:dyDescent="0.3">
      <c r="B36" s="19">
        <v>6</v>
      </c>
      <c r="C36" s="39" t="s">
        <v>98</v>
      </c>
      <c r="D36" s="4"/>
      <c r="E36" s="4"/>
      <c r="F36" s="4"/>
      <c r="G36" s="4"/>
      <c r="H36" s="15">
        <f>H34*20%</f>
        <v>116.49000000000001</v>
      </c>
      <c r="I36" s="21" t="s">
        <v>7</v>
      </c>
    </row>
    <row r="37" spans="2:9" ht="96.6" customHeight="1" x14ac:dyDescent="0.3">
      <c r="B37" s="26">
        <v>7</v>
      </c>
      <c r="C37" s="39" t="s">
        <v>35</v>
      </c>
      <c r="D37" s="4">
        <v>4</v>
      </c>
      <c r="E37" s="4">
        <v>0.75</v>
      </c>
      <c r="F37" s="4"/>
      <c r="G37" s="4">
        <v>2.1</v>
      </c>
      <c r="H37" s="7">
        <f>D37*E37*G37</f>
        <v>6.3000000000000007</v>
      </c>
      <c r="I37" s="23"/>
    </row>
    <row r="38" spans="2:9" ht="15.6" x14ac:dyDescent="0.3">
      <c r="B38" s="26"/>
      <c r="C38" s="35"/>
      <c r="D38" s="4">
        <v>6</v>
      </c>
      <c r="E38" s="4">
        <v>0.95</v>
      </c>
      <c r="F38" s="4"/>
      <c r="G38" s="4">
        <v>2.1</v>
      </c>
      <c r="H38" s="7">
        <f t="shared" ref="H38:H39" si="3">D38*E38*G38</f>
        <v>11.969999999999999</v>
      </c>
      <c r="I38" s="23"/>
    </row>
    <row r="39" spans="2:9" ht="15.6" x14ac:dyDescent="0.3">
      <c r="B39" s="26"/>
      <c r="C39" s="35"/>
      <c r="D39" s="4">
        <v>1</v>
      </c>
      <c r="E39" s="4">
        <v>1.2</v>
      </c>
      <c r="F39" s="4"/>
      <c r="G39" s="4">
        <v>2.1</v>
      </c>
      <c r="H39" s="7">
        <f t="shared" si="3"/>
        <v>2.52</v>
      </c>
      <c r="I39" s="23"/>
    </row>
    <row r="40" spans="2:9" ht="15.6" x14ac:dyDescent="0.3">
      <c r="B40" s="26"/>
      <c r="C40" s="35"/>
      <c r="D40" s="4">
        <v>5</v>
      </c>
      <c r="E40" s="4">
        <v>0.75</v>
      </c>
      <c r="F40" s="4"/>
      <c r="G40" s="4">
        <v>2</v>
      </c>
      <c r="H40" s="7">
        <f>D40*E40*G40</f>
        <v>7.5</v>
      </c>
      <c r="I40" s="23"/>
    </row>
    <row r="41" spans="2:9" ht="15.6" x14ac:dyDescent="0.3">
      <c r="B41" s="26"/>
      <c r="C41" s="35"/>
      <c r="D41" s="4"/>
      <c r="E41" s="4"/>
      <c r="F41" s="4"/>
      <c r="G41" s="4"/>
      <c r="H41" s="7">
        <f>SUM(H37:H40)</f>
        <v>28.29</v>
      </c>
      <c r="I41" s="23"/>
    </row>
    <row r="42" spans="2:9" ht="30" customHeight="1" x14ac:dyDescent="0.3">
      <c r="B42" s="26"/>
      <c r="C42" s="35"/>
      <c r="D42" s="4">
        <v>2</v>
      </c>
      <c r="E42" s="115">
        <v>28.29</v>
      </c>
      <c r="F42" s="116"/>
      <c r="G42" s="4"/>
      <c r="H42" s="15">
        <f>D42*E42</f>
        <v>56.58</v>
      </c>
      <c r="I42" s="23" t="s">
        <v>7</v>
      </c>
    </row>
    <row r="43" spans="2:9" ht="15.6" x14ac:dyDescent="0.3">
      <c r="B43" s="26"/>
      <c r="C43" s="35"/>
      <c r="D43" s="4"/>
      <c r="E43" s="4"/>
      <c r="F43" s="4"/>
      <c r="G43" s="4"/>
      <c r="H43" s="7"/>
      <c r="I43" s="23"/>
    </row>
    <row r="44" spans="2:9" ht="15.6" x14ac:dyDescent="0.3">
      <c r="B44" s="26"/>
      <c r="C44" s="35" t="s">
        <v>47</v>
      </c>
      <c r="D44" s="4"/>
      <c r="E44" s="4"/>
      <c r="F44" s="4"/>
      <c r="G44" s="4"/>
      <c r="H44" s="7"/>
      <c r="I44" s="23"/>
    </row>
    <row r="45" spans="2:9" ht="58.2" customHeight="1" x14ac:dyDescent="0.3">
      <c r="B45" s="26">
        <v>8</v>
      </c>
      <c r="C45" s="35" t="s">
        <v>41</v>
      </c>
      <c r="D45" s="4">
        <v>5</v>
      </c>
      <c r="E45" s="4">
        <v>1.2</v>
      </c>
      <c r="F45" s="4"/>
      <c r="G45" s="4">
        <v>1.2</v>
      </c>
      <c r="H45" s="7">
        <f>D45*E45*G45</f>
        <v>7.1999999999999993</v>
      </c>
      <c r="I45" s="23"/>
    </row>
    <row r="46" spans="2:9" ht="15.6" x14ac:dyDescent="0.3">
      <c r="B46" s="26"/>
      <c r="C46" s="39"/>
      <c r="D46" s="4">
        <v>3</v>
      </c>
      <c r="E46" s="4">
        <v>0.6</v>
      </c>
      <c r="F46" s="4"/>
      <c r="G46" s="4">
        <v>0.6</v>
      </c>
      <c r="H46" s="7">
        <f t="shared" ref="H46" si="4">D46*E46*G46</f>
        <v>1.0799999999999998</v>
      </c>
      <c r="I46" s="23"/>
    </row>
    <row r="47" spans="2:9" ht="18" x14ac:dyDescent="0.35">
      <c r="B47" s="26"/>
      <c r="C47" s="35"/>
      <c r="D47" s="4"/>
      <c r="E47" s="4"/>
      <c r="F47" s="4"/>
      <c r="G47" s="4"/>
      <c r="H47" s="16">
        <f>SUM(H45:H46)</f>
        <v>8.2799999999999994</v>
      </c>
      <c r="I47" s="23" t="s">
        <v>7</v>
      </c>
    </row>
    <row r="48" spans="2:9" ht="76.2" customHeight="1" x14ac:dyDescent="0.35">
      <c r="B48" s="26">
        <v>9</v>
      </c>
      <c r="C48" s="12" t="s">
        <v>9</v>
      </c>
      <c r="D48" s="4">
        <v>4</v>
      </c>
      <c r="E48" s="4">
        <v>2.1</v>
      </c>
      <c r="F48" s="4"/>
      <c r="G48" s="4">
        <v>1.2</v>
      </c>
      <c r="H48" s="8">
        <f>D48*E48*G48</f>
        <v>10.08</v>
      </c>
      <c r="I48" s="23"/>
    </row>
    <row r="49" spans="2:9" ht="18" x14ac:dyDescent="0.35">
      <c r="B49" s="26"/>
      <c r="C49" s="35"/>
      <c r="D49" s="4"/>
      <c r="E49" s="4"/>
      <c r="F49" s="4"/>
      <c r="G49" s="4"/>
      <c r="H49" s="8"/>
      <c r="I49" s="23"/>
    </row>
    <row r="50" spans="2:9" ht="144.6" customHeight="1" x14ac:dyDescent="0.3">
      <c r="B50" s="26">
        <v>10</v>
      </c>
      <c r="C50" s="3" t="s">
        <v>74</v>
      </c>
      <c r="D50" s="4">
        <v>1</v>
      </c>
      <c r="E50" s="4">
        <v>2</v>
      </c>
      <c r="F50" s="4"/>
      <c r="G50" s="4">
        <v>2.1</v>
      </c>
      <c r="H50" s="9">
        <f>D50*E50*G50</f>
        <v>4.2</v>
      </c>
      <c r="I50" s="29" t="s">
        <v>7</v>
      </c>
    </row>
    <row r="51" spans="2:9" ht="18" customHeight="1" x14ac:dyDescent="0.3">
      <c r="B51" s="26"/>
      <c r="C51" s="35"/>
      <c r="D51" s="4"/>
      <c r="E51" s="4"/>
      <c r="F51" s="4"/>
      <c r="G51" s="4"/>
      <c r="H51" s="9"/>
      <c r="I51" s="29"/>
    </row>
    <row r="52" spans="2:9" ht="17.399999999999999" customHeight="1" x14ac:dyDescent="0.3">
      <c r="B52" s="26"/>
      <c r="C52" s="35" t="s">
        <v>48</v>
      </c>
      <c r="D52" s="4"/>
      <c r="E52" s="4"/>
      <c r="F52" s="4"/>
      <c r="G52" s="4"/>
      <c r="H52" s="9"/>
      <c r="I52" s="29"/>
    </row>
    <row r="53" spans="2:9" ht="44.4" customHeight="1" x14ac:dyDescent="0.3">
      <c r="B53" s="26">
        <v>11</v>
      </c>
      <c r="C53" s="35" t="s">
        <v>66</v>
      </c>
      <c r="D53" s="4">
        <v>1</v>
      </c>
      <c r="E53" s="4">
        <v>8</v>
      </c>
      <c r="F53" s="4">
        <v>0.6</v>
      </c>
      <c r="G53" s="4"/>
      <c r="H53" s="40">
        <f>E53*F53</f>
        <v>4.8</v>
      </c>
      <c r="I53" s="29" t="s">
        <v>7</v>
      </c>
    </row>
    <row r="54" spans="2:9" x14ac:dyDescent="0.3">
      <c r="B54" s="4"/>
      <c r="C54" s="39" t="s">
        <v>49</v>
      </c>
      <c r="D54" s="2"/>
      <c r="E54" s="2"/>
      <c r="F54" s="2"/>
      <c r="G54" s="2"/>
      <c r="H54" s="2"/>
      <c r="I54" s="28"/>
    </row>
    <row r="55" spans="2:9" ht="50.4" customHeight="1" x14ac:dyDescent="0.3">
      <c r="B55" s="19">
        <v>12</v>
      </c>
      <c r="C55" s="39" t="s">
        <v>79</v>
      </c>
      <c r="D55" s="2">
        <v>1</v>
      </c>
      <c r="E55" s="2"/>
      <c r="F55" s="2"/>
      <c r="G55" s="2"/>
      <c r="H55" s="2">
        <v>1</v>
      </c>
      <c r="I55" s="21" t="s">
        <v>28</v>
      </c>
    </row>
    <row r="56" spans="2:9" ht="59.4" customHeight="1" x14ac:dyDescent="0.3">
      <c r="B56" s="26">
        <v>13</v>
      </c>
      <c r="C56" s="35" t="s">
        <v>11</v>
      </c>
      <c r="D56" s="2">
        <v>1</v>
      </c>
      <c r="E56" s="2">
        <v>20</v>
      </c>
      <c r="F56" s="2"/>
      <c r="G56" s="2"/>
      <c r="H56" s="2">
        <v>15</v>
      </c>
      <c r="I56" s="31" t="s">
        <v>12</v>
      </c>
    </row>
    <row r="57" spans="2:9" ht="59.4" customHeight="1" x14ac:dyDescent="0.3">
      <c r="B57" s="26">
        <v>14</v>
      </c>
      <c r="C57" s="12" t="s">
        <v>13</v>
      </c>
      <c r="D57" s="2">
        <v>4</v>
      </c>
      <c r="E57" s="2"/>
      <c r="F57" s="2"/>
      <c r="G57" s="2"/>
      <c r="H57" s="2">
        <v>4</v>
      </c>
      <c r="I57" s="31" t="s">
        <v>10</v>
      </c>
    </row>
    <row r="58" spans="2:9" ht="130.19999999999999" customHeight="1" x14ac:dyDescent="0.3">
      <c r="B58" s="26">
        <v>15</v>
      </c>
      <c r="C58" s="12" t="s">
        <v>37</v>
      </c>
      <c r="D58" s="2">
        <v>1</v>
      </c>
      <c r="E58" s="2"/>
      <c r="F58" s="2"/>
      <c r="G58" s="2"/>
      <c r="H58" s="2">
        <v>1</v>
      </c>
      <c r="I58" s="31" t="s">
        <v>10</v>
      </c>
    </row>
    <row r="59" spans="2:9" ht="15.6" x14ac:dyDescent="0.3">
      <c r="B59" s="19"/>
      <c r="C59" s="39"/>
      <c r="D59" s="2"/>
      <c r="E59" s="2"/>
      <c r="F59" s="2"/>
      <c r="G59" s="2"/>
      <c r="H59" s="6"/>
      <c r="I59" s="30"/>
    </row>
    <row r="60" spans="2:9" ht="15.6" x14ac:dyDescent="0.3">
      <c r="B60" s="26"/>
      <c r="C60" s="35" t="s">
        <v>50</v>
      </c>
      <c r="D60" s="2"/>
      <c r="E60" s="2"/>
      <c r="F60" s="2"/>
      <c r="G60" s="2"/>
      <c r="H60" s="6"/>
      <c r="I60" s="31"/>
    </row>
    <row r="61" spans="2:9" ht="86.4" customHeight="1" x14ac:dyDescent="0.3">
      <c r="B61" s="117">
        <v>16</v>
      </c>
      <c r="C61" s="129" t="s">
        <v>14</v>
      </c>
      <c r="D61" s="137">
        <v>1</v>
      </c>
      <c r="E61" s="137">
        <v>12.5</v>
      </c>
      <c r="F61" s="137">
        <v>6.6</v>
      </c>
      <c r="G61" s="137"/>
      <c r="H61" s="135">
        <f>D61*E61*F61</f>
        <v>82.5</v>
      </c>
      <c r="I61" s="123" t="s">
        <v>7</v>
      </c>
    </row>
    <row r="62" spans="2:9" ht="184.95" customHeight="1" x14ac:dyDescent="0.3">
      <c r="B62" s="119"/>
      <c r="C62" s="130"/>
      <c r="D62" s="138"/>
      <c r="E62" s="138"/>
      <c r="F62" s="138"/>
      <c r="G62" s="138"/>
      <c r="H62" s="136"/>
      <c r="I62" s="125"/>
    </row>
    <row r="63" spans="2:9" ht="37.950000000000003" customHeight="1" x14ac:dyDescent="0.3">
      <c r="B63" s="19">
        <v>17</v>
      </c>
      <c r="C63" s="39" t="s">
        <v>65</v>
      </c>
      <c r="D63" s="2">
        <v>1</v>
      </c>
      <c r="E63" s="2">
        <v>12.5</v>
      </c>
      <c r="F63" s="2">
        <v>6.6</v>
      </c>
      <c r="G63" s="2"/>
      <c r="H63" s="14">
        <f>E63*F63</f>
        <v>82.5</v>
      </c>
      <c r="I63" s="21" t="s">
        <v>7</v>
      </c>
    </row>
    <row r="64" spans="2:9" ht="49.2" customHeight="1" x14ac:dyDescent="0.3">
      <c r="B64" s="26">
        <v>18</v>
      </c>
      <c r="C64" s="35" t="s">
        <v>80</v>
      </c>
      <c r="D64" s="2">
        <v>1</v>
      </c>
      <c r="E64" s="2"/>
      <c r="F64" s="2"/>
      <c r="G64" s="2"/>
      <c r="H64" s="14">
        <v>1</v>
      </c>
      <c r="I64" s="23" t="s">
        <v>10</v>
      </c>
    </row>
    <row r="65" spans="2:9" x14ac:dyDescent="0.3">
      <c r="B65" s="117">
        <v>19</v>
      </c>
      <c r="C65" s="99" t="s">
        <v>15</v>
      </c>
      <c r="D65" s="2">
        <v>1</v>
      </c>
      <c r="E65" s="2">
        <v>6.8</v>
      </c>
      <c r="F65" s="2">
        <v>3.5</v>
      </c>
      <c r="G65" s="2"/>
      <c r="H65" s="2">
        <f>D65*E65*F65</f>
        <v>23.8</v>
      </c>
      <c r="I65" s="123" t="s">
        <v>7</v>
      </c>
    </row>
    <row r="66" spans="2:9" x14ac:dyDescent="0.3">
      <c r="B66" s="118"/>
      <c r="C66" s="132"/>
      <c r="D66" s="2">
        <v>1</v>
      </c>
      <c r="E66" s="2">
        <v>5</v>
      </c>
      <c r="F66" s="2">
        <v>1.5</v>
      </c>
      <c r="G66" s="2"/>
      <c r="H66" s="2">
        <f>E66*F66</f>
        <v>7.5</v>
      </c>
      <c r="I66" s="124"/>
    </row>
    <row r="67" spans="2:9" x14ac:dyDescent="0.3">
      <c r="B67" s="118"/>
      <c r="C67" s="132"/>
      <c r="D67" s="2">
        <v>6</v>
      </c>
      <c r="E67" s="2">
        <v>1</v>
      </c>
      <c r="F67" s="2">
        <v>1.5</v>
      </c>
      <c r="G67" s="2"/>
      <c r="H67" s="2">
        <f t="shared" ref="H67:H68" si="5">D67*E67*F67</f>
        <v>9</v>
      </c>
      <c r="I67" s="124"/>
    </row>
    <row r="68" spans="2:9" x14ac:dyDescent="0.3">
      <c r="B68" s="118"/>
      <c r="C68" s="132"/>
      <c r="D68" s="2">
        <v>1</v>
      </c>
      <c r="E68" s="2">
        <v>3.2</v>
      </c>
      <c r="F68" s="2">
        <v>3.5</v>
      </c>
      <c r="G68" s="2"/>
      <c r="H68" s="2">
        <f t="shared" si="5"/>
        <v>11.200000000000001</v>
      </c>
      <c r="I68" s="124"/>
    </row>
    <row r="69" spans="2:9" ht="15" thickBot="1" x14ac:dyDescent="0.35">
      <c r="B69" s="131"/>
      <c r="C69" s="133"/>
      <c r="D69" s="2"/>
      <c r="E69" s="32"/>
      <c r="F69" s="32"/>
      <c r="G69" s="32"/>
      <c r="H69" s="41">
        <f>SUM(H65:H68)</f>
        <v>51.5</v>
      </c>
      <c r="I69" s="134"/>
    </row>
  </sheetData>
  <mergeCells count="18">
    <mergeCell ref="B61:B62"/>
    <mergeCell ref="C61:C62"/>
    <mergeCell ref="I61:I62"/>
    <mergeCell ref="B65:B69"/>
    <mergeCell ref="C65:C69"/>
    <mergeCell ref="I65:I69"/>
    <mergeCell ref="H61:H62"/>
    <mergeCell ref="D61:D62"/>
    <mergeCell ref="E61:E62"/>
    <mergeCell ref="F61:F62"/>
    <mergeCell ref="G61:G62"/>
    <mergeCell ref="E42:F42"/>
    <mergeCell ref="B19:B32"/>
    <mergeCell ref="C19:C32"/>
    <mergeCell ref="I19:I32"/>
    <mergeCell ref="C2:I2"/>
    <mergeCell ref="C14:C18"/>
    <mergeCell ref="B14:B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DPR</vt:lpstr>
      <vt:lpstr>Summary</vt:lpstr>
      <vt:lpstr>Abstract</vt:lpstr>
      <vt:lpstr>Detail Measurement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2025-09-10T09:11:20Z</dcterms:modified>
</cp:coreProperties>
</file>