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adinaru Subcentre" sheetId="1" r:id="rId4"/>
  </sheets>
  <definedNames/>
  <calcPr/>
  <extLst>
    <ext uri="GoogleSheetsCustomDataVersion2">
      <go:sheetsCustomData xmlns:go="http://customooxmlschemas.google.com/" r:id="rId5" roundtripDataChecksum="wtyhrG+X5ik7hTzgsO2YSw72Nlq+8wA1YgU9i/tw4vU="/>
    </ext>
  </extLst>
</workbook>
</file>

<file path=xl/sharedStrings.xml><?xml version="1.0" encoding="utf-8"?>
<sst xmlns="http://schemas.openxmlformats.org/spreadsheetml/2006/main" count="192" uniqueCount="134">
  <si>
    <t>BOQ For Hadinaru Sub Centre, Nanjangud Taluk, Mysore District</t>
  </si>
  <si>
    <t>SL . NO</t>
  </si>
  <si>
    <t>DESCRIPTION</t>
  </si>
  <si>
    <t>UNIT</t>
  </si>
  <si>
    <t>RATE</t>
  </si>
  <si>
    <t>TOTAL</t>
  </si>
  <si>
    <t>Sub-description</t>
  </si>
  <si>
    <t>Nos</t>
  </si>
  <si>
    <t>L</t>
  </si>
  <si>
    <t>B</t>
  </si>
  <si>
    <t>D</t>
  </si>
  <si>
    <t>Qty</t>
  </si>
  <si>
    <t>PCC 1:4:8</t>
  </si>
  <si>
    <t>Providing and laying in position plain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machineries, curing, and all the other appurtenances required to complete the work as per technical specifications. (The cost of steel reinforcement &amp; formwork shall be paid separately)Vol 1 P 15 I NO 2.1.4- PWD 2021-22)</t>
  </si>
  <si>
    <t>PCC 1:4:8 grade</t>
  </si>
  <si>
    <t>cum</t>
  </si>
  <si>
    <t>Earth work for compound</t>
  </si>
  <si>
    <t>Earth work excavation by manual means for drains,canals, waste weir draft, approach channels, key trench, foundation of Bridges and such similar works, as per drawing and technical specifications, including setting out, shoring, strutting, barricading, caution lights, excavated surface leveled and sides neatly dressed disposing off or leveling the excavated stuff or sorting &amp; stacking the selected stuff for reuse in a radius of 50 m and lift upto 1.5 m including cost of labour, tools, usage &amp; other appurtenances required to complete the work. After SSM refill the excavated mud.</t>
  </si>
  <si>
    <t>earthwork</t>
  </si>
  <si>
    <r>
      <rPr>
        <rFont val="Times New Roman"/>
        <b/>
        <color rgb="FF000000"/>
        <sz val="11.0"/>
      </rPr>
      <t>SSM &amp; Plinth Foundation :</t>
    </r>
    <r>
      <rPr>
        <rFont val="Times New Roman"/>
        <color rgb="FF000000"/>
        <sz val="11.0"/>
      </rPr>
      <t xml:space="preserve"> Providing Size Stone masonry with hard stone in foundation &amp; plinth with
Cement mortar 1:6 (1 cement : 6 coarse sand).[Vol 2 P 8 I NO 5.4- 2022-23]</t>
    </r>
  </si>
  <si>
    <t>SSM &amp; Plinth</t>
  </si>
  <si>
    <t>Compound Block work</t>
  </si>
  <si>
    <t>Providing and laying autoclaved aerated cement blocks masonry with
150mm thick Solid blocks as per IS 2185 (Part III) in
super structure above plinth level up to 6 feet height with RCC band at
sill level with approved block laying cement mortar including cost of all materials, labour, scaffolding and
usage charges of machinery &amp; other incidental charges complete as per
the direction of engineer incharge of work. PWD 2023-24 vol2 I no- 6.31Page-17.</t>
  </si>
  <si>
    <t>150mm Solid Block work</t>
  </si>
  <si>
    <t>Plastering</t>
  </si>
  <si>
    <t>Providing 20 mm cement plaster of mix :1:6 (1 cement: 6 fine sand) to brick/stone masonary including rounding off corners wherever required smooth rendering, rough rendering, providing and removing scaffolding, including cost of materials, labour, curing complete as per specifications and as per directions of Engineer-in-charge.Vol 2 P 41 I NO 8.3.2- PWD 2023-24)</t>
  </si>
  <si>
    <t>Inside Compound Walls</t>
  </si>
  <si>
    <t>Outside Compund Walls</t>
  </si>
  <si>
    <t>SQM</t>
  </si>
  <si>
    <r>
      <rPr>
        <rFont val="Times New Roman"/>
        <b/>
        <color theme="1"/>
        <sz val="11.0"/>
      </rPr>
      <t xml:space="preserve">Removing existing interlock pavers: </t>
    </r>
    <r>
      <rPr>
        <rFont val="Times New Roman"/>
        <b val="0"/>
        <color theme="1"/>
        <sz val="11.0"/>
      </rPr>
      <t xml:space="preserve"> Removing pavers and making level the uneven areas with cement mortor.</t>
    </r>
  </si>
  <si>
    <t>sqm</t>
  </si>
  <si>
    <t>Disposal Debris allround Building</t>
  </si>
  <si>
    <t xml:space="preserve"> Removing  and Disposal of debris  in batrooms ,allround Building  including cost of all materials,labour,HOM of machinery complete .</t>
  </si>
  <si>
    <t>Tractor Charges</t>
  </si>
  <si>
    <t xml:space="preserve">Concrete in front area </t>
  </si>
  <si>
    <t>Providing and laying in position PCC &amp; M20 grade cement concrete for front area.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machineries, curing, and all the other appurtenances required to complete the work as per technical specifications. (The cost of steel reinforcement &amp; formwork shall be paid separately)Vol 1 P 15 I NO 2.2.1.1- PWD 2021-22)</t>
  </si>
  <si>
    <t>M20 grade(1:1.5:3)</t>
  </si>
  <si>
    <t>M10  grade(1:3:6)with 20mm</t>
  </si>
  <si>
    <t>Vol 1 P 15 I NO 2.1.4- PWD 2021-22)</t>
  </si>
  <si>
    <t>Steel</t>
  </si>
  <si>
    <t>kg/m3</t>
  </si>
  <si>
    <t>kg</t>
  </si>
  <si>
    <t>MS Gate with Arch</t>
  </si>
  <si>
    <t>Providing and fixing 1mm thick M.S. sheet gate door with frame of 40x40x6 mm angle iron and 3 mm M.S. gusset plates at the junctions and corners, all necessary fittings complete, including  applying a priming coat of approved steel primer. Using M.S. angels 40x40x6 mm for diagonal braces including cost of materials, labour, usage charges of machinery complete as per specifications and as per directions of the Engineer-in-Charge. ( PWD SR 2022-24, Vol 2, page no 77, item no 11.5.1)</t>
  </si>
  <si>
    <t>Gate</t>
  </si>
  <si>
    <t>Gate Fittings like hinges &amp; accessories</t>
  </si>
  <si>
    <t>Window Curtains</t>
  </si>
  <si>
    <t>Providing &amp; fixing Roller Blinds of reputed make 38mm round
Aluminium channel with blackout fabric, telting with chain (Ball) system
with all necessary fittings and fixtures as per direction of Engineer in
charge. Vol 2 P NO 215 I NO 22.22-PWD- 2023-24</t>
  </si>
  <si>
    <t>Entry registration room Aluminium windows</t>
  </si>
  <si>
    <t>Medicine distribution room</t>
  </si>
  <si>
    <t>Vaccine room/ward</t>
  </si>
  <si>
    <t>Windows</t>
  </si>
  <si>
    <t>Internal  Painting</t>
  </si>
  <si>
    <t>Wall painting with acrylic emulsion paint of approved brand and manufacture to give an even shade :Two coats on new work after thoroughly brooming the surface to remove all dirt, dust, mortar drops and foreign matter including preparing the surface even and sand paper smooth, cost of materials, labour complete as per specifications and as per directions of Engineer-in-charge.( PWD SR 2023-24, Vol-2,  page no 48, item no 8.39)</t>
  </si>
  <si>
    <t>Ceiling</t>
  </si>
  <si>
    <t>Registration room</t>
  </si>
  <si>
    <t>Vaccine room</t>
  </si>
  <si>
    <t>Toilets</t>
  </si>
  <si>
    <t>Toilet Lobby</t>
  </si>
  <si>
    <t>Toilet &amp; Bath</t>
  </si>
  <si>
    <t>walls</t>
  </si>
  <si>
    <t>Deductions D2</t>
  </si>
  <si>
    <t>W</t>
  </si>
  <si>
    <t>Ventlaters - V</t>
  </si>
  <si>
    <t>Sqm</t>
  </si>
  <si>
    <t>External  Painting</t>
  </si>
  <si>
    <t>Finishing walls with Acrylic Smooth exterior paint of required shade :New work (Two coat applied @ 1.67 ltr/10 m² over and including priming coat of exterior primer applied @ 2.20 kg/10 m²) with paint of approved quality to give an even shade, after thoroughly brooming the surface to remove all dirt, dust, mortar drops and foreign matter including preparing the surface even and sand paper smooth, cost of materials, labour complete as per specifications and as per directions of Engineer-in-charge ( P 46 I NO 8.30) PWD SR 2023-24</t>
  </si>
  <si>
    <t>Allround Building</t>
  </si>
  <si>
    <t>External new Compound two sides</t>
  </si>
  <si>
    <t>Deductions -D</t>
  </si>
  <si>
    <t>Enamel Painting</t>
  </si>
  <si>
    <t>Painting with synthetic enamel paint of approved brand and manufactureto give an even shade :Two coats on new work after thoroughlybrooming the surface to remove all dirt, dust, mortar drops and foreignmatter including preparing the surface even and sand paper smooth,cost of materials, labour complete as per specifications and as per directions of Engineer-in-charge..( PWD SR 2023-24, Vol-2,  page no 48, item no 8.41)</t>
  </si>
  <si>
    <t xml:space="preserve">one side toilet window saftey grills </t>
  </si>
  <si>
    <t>Gate two sides</t>
  </si>
  <si>
    <t>Electrical material</t>
  </si>
  <si>
    <t xml:space="preserve">Proiding and Installing Tube Lights with all necessary Electrical Wiring as per direction of Engineer in charge </t>
  </si>
  <si>
    <t>Tube Lights</t>
  </si>
  <si>
    <t>No</t>
  </si>
  <si>
    <t>Each</t>
  </si>
  <si>
    <t xml:space="preserve">Street lights with L angle </t>
  </si>
  <si>
    <r>
      <rPr>
        <rFont val="Times New Roman"/>
        <b/>
        <color theme="1"/>
        <sz val="11.0"/>
      </rPr>
      <t>Electric Repair</t>
    </r>
    <r>
      <rPr>
        <rFont val="Times New Roman"/>
        <color theme="1"/>
        <sz val="11.0"/>
      </rPr>
      <t xml:space="preserve"> work  including cost of 1,1.5, 2.5 sqmm Wires, Switches, Switch plates, Switch boxes whereever necessarry with all material, Labour Cost as per direction of Engineer incharge</t>
    </r>
  </si>
  <si>
    <t>SFT</t>
  </si>
  <si>
    <r>
      <rPr>
        <rFont val="Times New Roman"/>
        <b/>
        <color theme="1"/>
        <sz val="11.0"/>
      </rPr>
      <t>Wardrobe</t>
    </r>
    <r>
      <rPr>
        <rFont val="Times New Roman"/>
        <color theme="1"/>
        <sz val="11.0"/>
      </rPr>
      <t>: Providing and supplying cupboard shutter with 19mm thick one side
Architect recommended decorative laminate (1mm thick) and other side
balancing lamination(preferably white) on factory pressed BWP grade
marine ply as per IS 710 of approved brand complete as per direction
of engineer in-charge.(Payment for providing and fixing auto closing
hinges shall be paid separately)</t>
    </r>
  </si>
  <si>
    <r>
      <rPr>
        <rFont val="Times New Roman"/>
        <b/>
        <color theme="1"/>
        <sz val="11.0"/>
      </rPr>
      <t xml:space="preserve">Medicine distribution/CHO Room Wardrobe </t>
    </r>
    <r>
      <rPr>
        <rFont val="Times New Roman"/>
        <color theme="1"/>
        <sz val="11.0"/>
      </rPr>
      <t>: PWD 2023-24 vol2 Sl No 22.3. page no 217</t>
    </r>
  </si>
  <si>
    <r>
      <rPr>
        <rFont val="Times New Roman"/>
        <b/>
        <color theme="1"/>
        <sz val="11.0"/>
      </rPr>
      <t>Medicine distribution/CHO Room Loft</t>
    </r>
    <r>
      <rPr>
        <rFont val="Times New Roman"/>
        <color theme="1"/>
        <sz val="11.0"/>
      </rPr>
      <t xml:space="preserve"> PWD 2023-24 vol2 Sr No 22.6. page no 217</t>
    </r>
  </si>
  <si>
    <r>
      <rPr>
        <rFont val="Times New Roman"/>
        <b/>
        <color theme="1"/>
        <sz val="11.0"/>
      </rPr>
      <t xml:space="preserve"> Storage unit in between two beds</t>
    </r>
    <r>
      <rPr>
        <rFont val="Times New Roman"/>
        <color theme="1"/>
        <sz val="11.0"/>
      </rPr>
      <t xml:space="preserve"> &amp; over head cabinets PWD 2023-24 vol2 Sl No 22.3. page no 217</t>
    </r>
  </si>
  <si>
    <r>
      <rPr>
        <rFont val="Times New Roman"/>
        <b/>
        <color theme="1"/>
        <sz val="11.0"/>
      </rPr>
      <t xml:space="preserve">CHO Room Table: </t>
    </r>
    <r>
      <rPr>
        <rFont val="Times New Roman"/>
        <color theme="1"/>
        <sz val="11.0"/>
      </rPr>
      <t>PWD 2023-24 vol2 Sl No 22.3. page no 217</t>
    </r>
  </si>
  <si>
    <t>CHO Room computer table chair: Providing and fixing the office chair.</t>
  </si>
  <si>
    <t>no</t>
  </si>
  <si>
    <r>
      <rPr>
        <rFont val="Times New Roman"/>
        <b/>
        <color theme="1"/>
        <sz val="11.0"/>
      </rPr>
      <t xml:space="preserve"> Wardrobe Frame:</t>
    </r>
    <r>
      <rPr>
        <rFont val="Times New Roman"/>
        <color theme="1"/>
        <sz val="11.0"/>
      </rPr>
      <t xml:space="preserve"> Providing and supplying 19mm thick both side balancing lamination
factory pressed BWP grade marine ply for wardrobe frame structure as per IS 710 of approved brand bo
xes,shelves,racks,almirah,cupboard and drawer etc. including necessary
nails,screws etc. complete as per direction of Engineer-in-charge.</t>
    </r>
  </si>
  <si>
    <r>
      <rPr>
        <rFont val="Times New Roman"/>
        <b/>
        <color theme="1"/>
        <sz val="11.0"/>
      </rPr>
      <t>Medicine distribution/CHO Room  wardrobe inside frame:</t>
    </r>
    <r>
      <rPr>
        <rFont val="Times New Roman"/>
        <color theme="1"/>
        <sz val="11.0"/>
      </rPr>
      <t xml:space="preserve"> PWD 2023-24 vol2 Sr No 22.6. page no 217</t>
    </r>
  </si>
  <si>
    <r>
      <rPr>
        <rFont val="Times New Roman"/>
        <b/>
        <color theme="1"/>
        <sz val="11.0"/>
      </rPr>
      <t xml:space="preserve"> Medicine distribution/CHO Room Loft frame :</t>
    </r>
    <r>
      <rPr>
        <rFont val="Times New Roman"/>
        <color theme="1"/>
        <sz val="11.0"/>
      </rPr>
      <t xml:space="preserve"> PWD 2023-24 vol2 Sr No 22.6. page no 217</t>
    </r>
  </si>
  <si>
    <r>
      <rPr>
        <rFont val="Times New Roman"/>
        <b/>
        <color theme="1"/>
        <sz val="11.0"/>
      </rPr>
      <t>Vaccine room near bed storage unit frame :</t>
    </r>
    <r>
      <rPr>
        <rFont val="Times New Roman"/>
        <color theme="1"/>
        <sz val="11.0"/>
      </rPr>
      <t xml:space="preserve"> PWD 2023-24 vol2 Sr No 22.6. page no 217</t>
    </r>
  </si>
  <si>
    <r>
      <rPr>
        <rFont val="Times New Roman"/>
        <b/>
        <color theme="1"/>
        <sz val="11.0"/>
      </rPr>
      <t>Hinges for wardrobe Door operation</t>
    </r>
    <r>
      <rPr>
        <rFont val="Times New Roman"/>
        <color theme="1"/>
        <sz val="11.0"/>
      </rPr>
      <t>: Providing and fixing Stainless Steel 304 grade soft closing spring
hinges at 0 degree hinges (hydraulic type) of approved make/brand
to cupboard shutters with full threaded steel screws including making
necessary recess in board and finished etc. complete as per direction of
Engineer-in-charge</t>
    </r>
  </si>
  <si>
    <t xml:space="preserve">PWD 2023-24, Page no 218, Sl No 22.10, Hinges </t>
  </si>
  <si>
    <r>
      <rPr>
        <rFont val="Times New Roman"/>
        <b/>
        <color theme="1"/>
        <sz val="11.0"/>
      </rPr>
      <t xml:space="preserve">Edge band - </t>
    </r>
    <r>
      <rPr>
        <rFont val="Times New Roman"/>
        <color theme="1"/>
        <sz val="11.0"/>
      </rPr>
      <t>Providing and fixing 2mm thick 16 to 19mm wide PVC edge binding
tape of approved quality for cupboard/wardrobe/kitchen shutters
including necessary synthetic resin hot pressed to edges on binding
machine etc. complete as per directions of Engineer-in-charge.</t>
    </r>
  </si>
  <si>
    <r>
      <rPr>
        <rFont val="Times New Roman"/>
        <b/>
        <color theme="1"/>
        <sz val="11.0"/>
      </rPr>
      <t>Medicine room wardrobe edgeband</t>
    </r>
    <r>
      <rPr>
        <rFont val="Times New Roman"/>
        <color theme="1"/>
        <sz val="11.0"/>
      </rPr>
      <t xml:space="preserve"> : PWD 2023-24, Page no 218, Sl No 22.14 </t>
    </r>
  </si>
  <si>
    <t>m</t>
  </si>
  <si>
    <r>
      <rPr>
        <rFont val="Times New Roman"/>
        <b/>
        <color theme="1"/>
        <sz val="11.0"/>
      </rPr>
      <t>Cho table edgeband</t>
    </r>
    <r>
      <rPr>
        <rFont val="Times New Roman"/>
        <color theme="1"/>
        <sz val="11.0"/>
      </rPr>
      <t xml:space="preserve"> PWD 2023-24, Page no 218, Sl No 22.14 </t>
    </r>
  </si>
  <si>
    <r>
      <rPr>
        <rFont val="Times New Roman"/>
        <b/>
        <color theme="1"/>
        <sz val="11.0"/>
      </rPr>
      <t>SS aldrop:</t>
    </r>
    <r>
      <rPr>
        <rFont val="Times New Roman"/>
        <color theme="1"/>
        <sz val="11.0"/>
      </rPr>
      <t xml:space="preserve"> Providing and fixing Stainless Steel aldrop conforming to 304
graded steel as per direction of engineer in charge.16mm dia, 300mm PWD 2023-24, Page no 219, Sl No 22.15.4.</t>
    </r>
  </si>
  <si>
    <t>SS aldrop for Doors</t>
  </si>
  <si>
    <r>
      <rPr>
        <rFont val="Times New Roman"/>
        <b/>
        <color theme="1"/>
        <sz val="11.0"/>
      </rPr>
      <t>SS Tower bolts for Doors</t>
    </r>
    <r>
      <rPr>
        <rFont val="Times New Roman"/>
        <b val="0"/>
        <color theme="1"/>
        <sz val="11.0"/>
      </rPr>
      <t xml:space="preserve"> PWD 2023-24 Sl no 22.15.6 page no 219</t>
    </r>
    <r>
      <rPr>
        <rFont val="Times New Roman"/>
        <b/>
        <color theme="1"/>
        <sz val="11.0"/>
      </rPr>
      <t xml:space="preserve">  </t>
    </r>
  </si>
  <si>
    <r>
      <rPr>
        <rFont val="Times New Roman"/>
        <b/>
        <color theme="1"/>
        <sz val="11.0"/>
      </rPr>
      <t>SS Handles for wardrobe:</t>
    </r>
    <r>
      <rPr>
        <rFont val="Times New Roman"/>
        <color theme="1"/>
        <sz val="11.0"/>
      </rPr>
      <t xml:space="preserve"> Providing and fixing Stainless Steel Fixtures conforming to 304
graded steel as per direction of engineer in charge PWD 2023-24, Page no 218, Sl No 22.15.1.</t>
    </r>
  </si>
  <si>
    <r>
      <rPr>
        <rFont val="Times New Roman"/>
        <b/>
        <color theme="1"/>
        <sz val="11.0"/>
      </rPr>
      <t>Medicine distribution room wardrobe handles</t>
    </r>
    <r>
      <rPr>
        <rFont val="Times New Roman"/>
        <color theme="1"/>
        <sz val="11.0"/>
      </rPr>
      <t xml:space="preserve">: PWD 2023-24, Page no 218, Sl No 22.14 </t>
    </r>
  </si>
  <si>
    <r>
      <rPr>
        <rFont val="Times New Roman"/>
        <b/>
        <color theme="1"/>
        <sz val="11.0"/>
      </rPr>
      <t>Storage unit</t>
    </r>
    <r>
      <rPr>
        <rFont val="Times New Roman"/>
        <color theme="1"/>
        <sz val="11.0"/>
      </rPr>
      <t xml:space="preserve"> doors handle PWD 2023-24, Page no 218, Sl No 22.14 </t>
    </r>
  </si>
  <si>
    <r>
      <rPr>
        <rFont val="Times New Roman"/>
        <b/>
        <color theme="1"/>
        <sz val="11.0"/>
      </rPr>
      <t>All room</t>
    </r>
    <r>
      <rPr>
        <rFont val="Times New Roman"/>
        <color theme="1"/>
        <sz val="11.0"/>
      </rPr>
      <t xml:space="preserve"> doors handle PWD 2023-24, Page no 218, Sl No 22.14 </t>
    </r>
  </si>
  <si>
    <t>Labour &amp; installation charges for BWP ply:BWR ply:HDHMR: MDF &amp;
Particle board work of any thickness applicable for all types of work PWD-2023-24 Vol 2- SL No  22.8 - Page No 218.</t>
  </si>
  <si>
    <t>wardrobe</t>
  </si>
  <si>
    <t xml:space="preserve"> Storage unit in between two beds</t>
  </si>
  <si>
    <t>CHO Table</t>
  </si>
  <si>
    <t>All doors panneling front side</t>
  </si>
  <si>
    <t>All doors Single side pannelling- Providing and fixing plywood 4 mm thick, one side decorative veneer
conforming to IS: 1328 (type-1), for plain lining / cladding with necessary
screws, including priming coat on unexposed surface with Decorative
veneer facings of approved manufacture. PWD-2023-24 Vol 2- SL No  22.8 - Page No 218.</t>
  </si>
  <si>
    <r>
      <rPr>
        <rFont val="Times New Roman"/>
        <b/>
        <color theme="1"/>
        <sz val="11.0"/>
      </rPr>
      <t>Doors- Front side panneling :</t>
    </r>
    <r>
      <rPr>
        <rFont val="Times New Roman"/>
        <color theme="1"/>
        <sz val="11.0"/>
      </rPr>
      <t xml:space="preserve"> PWD 2023-24 vol2 Sr No 10.11. page no 70</t>
    </r>
  </si>
  <si>
    <r>
      <rPr>
        <rFont val="Times New Roman"/>
        <b/>
        <color theme="1"/>
        <sz val="11.0"/>
      </rPr>
      <t>Doors- Frame panneling front side  :</t>
    </r>
    <r>
      <rPr>
        <rFont val="Times New Roman"/>
        <color theme="1"/>
        <sz val="11.0"/>
      </rPr>
      <t xml:space="preserve"> PWD 2023-24 vol2 Sr No 10.11. page no 70</t>
    </r>
  </si>
  <si>
    <r>
      <rPr>
        <rFont val="Times New Roman"/>
        <b/>
        <color theme="1"/>
        <sz val="11.0"/>
      </rPr>
      <t>Aluminium partition</t>
    </r>
    <r>
      <rPr>
        <rFont val="Times New Roman"/>
        <color theme="1"/>
        <sz val="11.0"/>
      </rPr>
      <t>: 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5 mm thickness (weight not less
than 12.50 kg/m²) including cost of materials, labour, usage charges of
machinery complete as per specifications.. PWD-2023-24 Vol 2- SL No  11.44.2 - Page No 91.</t>
    </r>
  </si>
  <si>
    <t>CHO Room Aluminium partition</t>
  </si>
  <si>
    <r>
      <rPr>
        <rFont val="Times New Roman"/>
        <b/>
        <color theme="1"/>
        <sz val="11.0"/>
      </rPr>
      <t>Aluminium Windows</t>
    </r>
    <r>
      <rPr>
        <rFont val="Times New Roman"/>
        <color theme="1"/>
        <sz val="11.0"/>
      </rPr>
      <t>: 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5 mm thickness (weight not less
than 12.50 kg/m²) including cost of materials, labour, usage charges of
machinery complete as per specifications.. PWD-2023-24 Vol 2- SL No  11.44.2 - Page No 91.</t>
    </r>
  </si>
  <si>
    <t>Aluminium sliding with floating glass shutters for all room windows</t>
  </si>
  <si>
    <t>Toilet window</t>
  </si>
  <si>
    <t>Bath/Toilet lobby</t>
  </si>
  <si>
    <r>
      <rPr>
        <rFont val="Times New Roman"/>
        <b/>
        <color theme="1"/>
        <sz val="11.0"/>
      </rPr>
      <t xml:space="preserve">Vaccine room/ward bed track with curtain: </t>
    </r>
    <r>
      <rPr>
        <rFont val="Times New Roman"/>
        <color theme="1"/>
        <sz val="11.0"/>
      </rPr>
      <t>: Providing &amp; fixing 100% Polyester Curtains with specification of
regular wash as per direction of Engineer in charge. PWD-2023-24 Vol 2- SL No  22.24 - Page No 219.</t>
    </r>
  </si>
  <si>
    <t>Track- 12 feet length</t>
  </si>
  <si>
    <r>
      <rPr>
        <rFont val="Times New Roman"/>
        <b/>
        <color theme="1"/>
        <sz val="11.0"/>
      </rPr>
      <t>Art work(subcenter format) Painting For Front side</t>
    </r>
    <r>
      <rPr>
        <rFont val="Times New Roman"/>
        <color theme="1"/>
        <sz val="11.0"/>
      </rPr>
      <t>: - Providing &amp; painting art work in enamel paint of approved colour &amp; shade including necessary scaffolding, cleaning of paint stains where ever necessary including curing etc,complete with all lead &amp; lift at all levels.</t>
    </r>
  </si>
  <si>
    <r>
      <rPr>
        <rFont val="Times New Roman"/>
        <b/>
        <color theme="1"/>
        <sz val="11.0"/>
      </rPr>
      <t xml:space="preserve">Iron Cot with bed for vaccine room: </t>
    </r>
    <r>
      <rPr>
        <rFont val="Times New Roman"/>
        <color theme="1"/>
        <sz val="11.0"/>
      </rPr>
      <t>Providing &amp; installing hospital COT with bed for Vaccine/ ward room. (Measurements in quantity).</t>
    </r>
  </si>
  <si>
    <t xml:space="preserve">Removing existing Iron window shutters: </t>
  </si>
  <si>
    <t>sft</t>
  </si>
  <si>
    <r>
      <rPr>
        <rFont val="Times New Roman"/>
        <b/>
        <color theme="1"/>
        <sz val="11.0"/>
      </rPr>
      <t>CCTV Camera</t>
    </r>
    <r>
      <rPr>
        <rFont val="Times New Roman"/>
        <color theme="1"/>
        <sz val="11.0"/>
      </rPr>
      <t xml:space="preserve"> : Providing &amp; installing 4 channel DVR with 5mp 2 bullet and one dome cameras with 1 TB HDD with rack &amp; cables.</t>
    </r>
  </si>
  <si>
    <r>
      <rPr>
        <rFont val="Times New Roman"/>
        <b/>
        <color theme="1"/>
        <sz val="11.0"/>
      </rPr>
      <t>Front side SS railings</t>
    </r>
    <r>
      <rPr>
        <rFont val="Times New Roman"/>
        <color theme="1"/>
        <sz val="11.0"/>
      </rPr>
      <t xml:space="preserve"> ;- Providing and fixing Stainless steelrailings with 304 grade quality. The sections shall be as per the manufacturers specifications and shall be inclusive of all accessories.</t>
    </r>
  </si>
  <si>
    <r>
      <rPr>
        <rFont val="Times New Roman"/>
        <b/>
        <color theme="1"/>
        <sz val="11.0"/>
      </rPr>
      <t xml:space="preserve">Gate Arch name board painting:-  </t>
    </r>
    <r>
      <rPr>
        <rFont val="Times New Roman"/>
        <b val="0"/>
        <color theme="1"/>
        <sz val="11.0"/>
      </rPr>
      <t>Art Painting(subcenter name) 1 coats of exterior enamel paint of approved colour &amp; shade  including gate enamel paint, cleaning of paint stains where ever necessary including curing etc,complete with all lead &amp; lift.</t>
    </r>
  </si>
  <si>
    <t>Sub Total</t>
  </si>
  <si>
    <t>ADD 18% GST</t>
  </si>
  <si>
    <t>Grand Total</t>
  </si>
  <si>
    <t xml:space="preserve">Basic Materials Specification_Hadinaru Subcenter
</t>
  </si>
  <si>
    <t xml:space="preserve">
1. Cement - 53 grade for Structure, 43 grade for plastering
2. Dalmia / Ramco or  equivalent
3. Reinforcement steel 555/550 TMT
4. Meenakshi/Prime gold or equivalent
5. Electrical Switches to be HIFIor equivalent
6. Electrical wires Anchor/orbit FR cable make Conduits to be VIP/UNIVERSAL make Switch boxes to be of PVC.
7. Fabrication steel-16 gauge 
8. PLY Wood-Comecial ply - neem, Water proof ply - BWP ply, Laminate - stylam/merino  
9. Plumbing: CPVC pipes shall be 25mm and 20mm dia as ISI quality White PVC for supply lines of ISI make (Ashirwad/Supreme/ or equivalent) Gray PVC for rainwater and drainage (Supreme/Ashirwad/ or equivalent.)
10. Sanitary ware shall be of Hindware/Parryware or an equivalent make.
11. Doors:All hardware, Screws, Hinges, Bolts, Padlocks, Locks, Stoppers etc
12. Painting-Wall putty, Exterior paint - Exterior assian/Nippon paints, Interior Paint - Asian/Nippon Emulsion
13. Aluminium works :Aluminium windows &amp; Doors, Glazing etc : Best Indian Make.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</si>
</sst>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
  </numFmts>
  <fonts count="16">
    <font>
      <sz val="11.0"/>
      <color theme="1"/>
      <name val="Calibri"/>
      <scheme val="minor"/>
    </font>
    <font>
      <b/>
      <sz val="16.0"/>
      <color theme="0"/>
      <name val="Times New Roman"/>
    </font>
    <font>
      <color theme="1"/>
      <name val="Calibri"/>
      <scheme val="minor"/>
    </font>
    <font>
      <b/>
      <sz val="15.0"/>
      <color rgb="FF000000"/>
      <name val="Times New Roman"/>
    </font>
    <font/>
    <font>
      <b/>
      <sz val="12.0"/>
      <color theme="1"/>
      <name val="Times New Roman"/>
    </font>
    <font>
      <b/>
      <sz val="11.0"/>
      <color theme="1"/>
      <name val="Times New Roman"/>
    </font>
    <font>
      <sz val="12.0"/>
      <color theme="1"/>
      <name val="Calibri"/>
    </font>
    <font>
      <sz val="11.0"/>
      <color theme="1"/>
      <name val="Times New Roman"/>
    </font>
    <font>
      <sz val="11.0"/>
      <color theme="1"/>
      <name val="Calibri"/>
    </font>
    <font>
      <sz val="12.0"/>
      <color theme="1"/>
      <name val="Times New Roman"/>
    </font>
    <font>
      <b/>
      <sz val="11.0"/>
      <color rgb="FF0000FF"/>
      <name val="Times New Roman"/>
    </font>
    <font>
      <sz val="11.0"/>
      <color rgb="FF000000"/>
      <name val="Times New Roman"/>
    </font>
    <font>
      <b/>
      <sz val="11.0"/>
      <color rgb="FF0000CC"/>
      <name val="Times New Roman"/>
    </font>
    <font>
      <b/>
      <sz val="11.0"/>
      <color rgb="FF3333CC"/>
      <name val="Times New Roman"/>
    </font>
    <font>
      <b/>
      <color theme="1"/>
      <name val="Calibri"/>
      <scheme val="minor"/>
    </font>
  </fonts>
  <fills count="6">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theme="0"/>
        <bgColor theme="0"/>
      </patternFill>
    </fill>
    <fill>
      <patternFill patternType="solid">
        <fgColor rgb="FFD9D9D9"/>
        <bgColor rgb="FFD9D9D9"/>
      </patternFill>
    </fill>
  </fills>
  <borders count="1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13">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2" fontId="2" numFmtId="0" xfId="0" applyFont="1"/>
    <xf borderId="1" fillId="3" fontId="3" numFmtId="0" xfId="0" applyAlignment="1" applyBorder="1" applyFill="1" applyFont="1">
      <alignment horizontal="center" readingOrder="0" shrinkToFit="0" vertical="center" wrapText="1"/>
    </xf>
    <xf borderId="2" fillId="0" fontId="4" numFmtId="0" xfId="0" applyBorder="1" applyFont="1"/>
    <xf borderId="3" fillId="0" fontId="4" numFmtId="0" xfId="0" applyBorder="1" applyFont="1"/>
    <xf borderId="0" fillId="0" fontId="5" numFmtId="0" xfId="0" applyAlignment="1" applyFont="1">
      <alignment horizontal="right" shrinkToFit="0" vertical="top" wrapText="1"/>
    </xf>
    <xf borderId="4" fillId="0" fontId="6"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4" fillId="0" fontId="6" numFmtId="0" xfId="0" applyAlignment="1" applyBorder="1" applyFont="1">
      <alignment horizontal="left" shrinkToFit="0" vertical="center" wrapText="1"/>
    </xf>
    <xf borderId="4" fillId="0" fontId="6" numFmtId="2" xfId="0" applyAlignment="1" applyBorder="1" applyFont="1" applyNumberFormat="1">
      <alignment horizontal="left" shrinkToFit="0" vertical="center" wrapText="1"/>
    </xf>
    <xf borderId="5" fillId="0" fontId="4" numFmtId="0" xfId="0" applyBorder="1" applyFont="1"/>
    <xf borderId="6" fillId="0" fontId="6" numFmtId="0" xfId="0" applyAlignment="1" applyBorder="1" applyFont="1">
      <alignment horizontal="center" shrinkToFit="0" vertical="center" wrapText="1"/>
    </xf>
    <xf borderId="6" fillId="0" fontId="6" numFmtId="0" xfId="0" applyAlignment="1" applyBorder="1" applyFont="1">
      <alignment horizontal="left" shrinkToFit="0" vertical="center" wrapText="1"/>
    </xf>
    <xf borderId="0" fillId="0" fontId="7" numFmtId="0" xfId="0" applyAlignment="1" applyFont="1">
      <alignment horizontal="right" shrinkToFit="0" vertical="top" wrapText="1"/>
    </xf>
    <xf borderId="6" fillId="0" fontId="6" numFmtId="2" xfId="0" applyAlignment="1" applyBorder="1" applyFont="1" applyNumberFormat="1">
      <alignment horizontal="center" vertical="center"/>
    </xf>
    <xf borderId="6" fillId="0" fontId="8" numFmtId="2" xfId="0" applyAlignment="1" applyBorder="1" applyFont="1" applyNumberFormat="1">
      <alignment horizontal="right" vertical="center"/>
    </xf>
    <xf borderId="6" fillId="0" fontId="8" numFmtId="2" xfId="0" applyAlignment="1" applyBorder="1" applyFont="1" applyNumberFormat="1">
      <alignment horizontal="center" vertical="center"/>
    </xf>
    <xf borderId="6" fillId="0" fontId="6" numFmtId="2" xfId="0" applyAlignment="1" applyBorder="1" applyFont="1" applyNumberFormat="1">
      <alignment horizontal="left" vertical="center"/>
    </xf>
    <xf borderId="0" fillId="0" fontId="9" numFmtId="0" xfId="0" applyFont="1"/>
    <xf borderId="1" fillId="0" fontId="8" numFmtId="0" xfId="0" applyAlignment="1" applyBorder="1" applyFont="1">
      <alignment horizontal="left" shrinkToFit="0" vertical="top" wrapText="1"/>
    </xf>
    <xf borderId="6" fillId="0" fontId="8" numFmtId="0" xfId="0" applyAlignment="1" applyBorder="1" applyFont="1">
      <alignment horizontal="left" shrinkToFit="0" vertical="top" wrapText="1"/>
    </xf>
    <xf borderId="0" fillId="0" fontId="9" numFmtId="0" xfId="0" applyAlignment="1" applyFont="1">
      <alignment readingOrder="0"/>
    </xf>
    <xf borderId="0" fillId="0" fontId="10" numFmtId="0" xfId="0" applyAlignment="1" applyFont="1">
      <alignment horizontal="right" shrinkToFit="0" vertical="top" wrapText="1"/>
    </xf>
    <xf borderId="6" fillId="0" fontId="8" numFmtId="0" xfId="0" applyAlignment="1" applyBorder="1" applyFont="1">
      <alignment horizontal="right" shrinkToFit="0" vertical="top" wrapText="1"/>
    </xf>
    <xf borderId="6" fillId="0" fontId="8" numFmtId="0" xfId="0" applyAlignment="1" applyBorder="1" applyFont="1">
      <alignment horizontal="center" shrinkToFit="0" vertical="center" wrapText="1"/>
    </xf>
    <xf borderId="6" fillId="0" fontId="8" numFmtId="0" xfId="0" applyAlignment="1" applyBorder="1" applyFont="1">
      <alignment horizontal="right" shrinkToFit="0" vertical="center" wrapText="1"/>
    </xf>
    <xf borderId="6" fillId="0" fontId="8" numFmtId="2" xfId="0" applyAlignment="1" applyBorder="1" applyFont="1" applyNumberFormat="1">
      <alignment horizontal="left" vertical="top"/>
    </xf>
    <xf borderId="6" fillId="4" fontId="8" numFmtId="2" xfId="0" applyAlignment="1" applyBorder="1" applyFill="1" applyFont="1" applyNumberFormat="1">
      <alignment horizontal="left" vertical="center"/>
    </xf>
    <xf borderId="6" fillId="0" fontId="8" numFmtId="2" xfId="0" applyAlignment="1" applyBorder="1" applyFont="1" applyNumberFormat="1">
      <alignment horizontal="left" readingOrder="0" vertical="center"/>
    </xf>
    <xf borderId="6" fillId="0" fontId="11" numFmtId="2" xfId="0" applyAlignment="1" applyBorder="1" applyFont="1" applyNumberFormat="1">
      <alignment horizontal="left" vertical="center"/>
    </xf>
    <xf borderId="1" fillId="4" fontId="6" numFmtId="0" xfId="0" applyAlignment="1" applyBorder="1" applyFont="1">
      <alignment horizontal="left" vertical="center"/>
    </xf>
    <xf borderId="6" fillId="0" fontId="8" numFmtId="2" xfId="0" applyAlignment="1" applyBorder="1" applyFont="1" applyNumberFormat="1">
      <alignment horizontal="left" vertical="center"/>
    </xf>
    <xf borderId="1" fillId="0" fontId="12" numFmtId="0" xfId="0" applyAlignment="1" applyBorder="1" applyFont="1">
      <alignment horizontal="left" shrinkToFit="0" vertical="top" wrapText="1"/>
    </xf>
    <xf borderId="6" fillId="0" fontId="12" numFmtId="0" xfId="0" applyAlignment="1" applyBorder="1" applyFont="1">
      <alignment horizontal="left" shrinkToFit="0" vertical="top" wrapText="1"/>
    </xf>
    <xf borderId="6" fillId="0" fontId="8" numFmtId="0" xfId="0" applyAlignment="1" applyBorder="1" applyFont="1">
      <alignment horizontal="center" shrinkToFit="0" vertical="top" wrapText="1"/>
    </xf>
    <xf borderId="6" fillId="0" fontId="8" numFmtId="2" xfId="0" applyAlignment="1" applyBorder="1" applyFont="1" applyNumberFormat="1">
      <alignment horizontal="left" shrinkToFit="0" vertical="center" wrapText="1"/>
    </xf>
    <xf borderId="6" fillId="0" fontId="8" numFmtId="2" xfId="0" applyAlignment="1" applyBorder="1" applyFont="1" applyNumberFormat="1">
      <alignment horizontal="center" shrinkToFit="0" vertical="center" wrapText="1"/>
    </xf>
    <xf borderId="6" fillId="0" fontId="8" numFmtId="2" xfId="0" applyAlignment="1" applyBorder="1" applyFont="1" applyNumberFormat="1">
      <alignment horizontal="left"/>
    </xf>
    <xf borderId="1" fillId="0" fontId="8" numFmtId="0" xfId="0" applyAlignment="1" applyBorder="1" applyFont="1">
      <alignment horizontal="right" shrinkToFit="0" vertical="center" wrapText="1"/>
    </xf>
    <xf borderId="2" fillId="0" fontId="8" numFmtId="0" xfId="0" applyAlignment="1" applyBorder="1" applyFont="1">
      <alignment horizontal="center" shrinkToFit="0" vertical="center" wrapText="1"/>
    </xf>
    <xf borderId="2" fillId="0" fontId="8" numFmtId="2" xfId="0" applyAlignment="1" applyBorder="1" applyFont="1" applyNumberFormat="1">
      <alignment horizontal="center" shrinkToFit="0" vertical="center" wrapText="1"/>
    </xf>
    <xf borderId="2" fillId="0" fontId="8" numFmtId="0" xfId="0" applyAlignment="1" applyBorder="1" applyFont="1">
      <alignment horizontal="right" shrinkToFit="0" vertical="center" wrapText="1"/>
    </xf>
    <xf borderId="2" fillId="0" fontId="8" numFmtId="2" xfId="0" applyAlignment="1" applyBorder="1" applyFont="1" applyNumberFormat="1">
      <alignment horizontal="left"/>
    </xf>
    <xf borderId="7" fillId="4" fontId="8" numFmtId="2" xfId="0" applyAlignment="1" applyBorder="1" applyFont="1" applyNumberFormat="1">
      <alignment horizontal="left" vertical="center"/>
    </xf>
    <xf borderId="1" fillId="0" fontId="6" numFmtId="0" xfId="0" applyAlignment="1" applyBorder="1" applyFont="1">
      <alignment horizontal="left" shrinkToFit="0" vertical="center" wrapText="1"/>
    </xf>
    <xf borderId="6" fillId="0" fontId="8" numFmtId="2" xfId="0" applyAlignment="1" applyBorder="1" applyFont="1" applyNumberFormat="1">
      <alignment horizontal="center"/>
    </xf>
    <xf borderId="6" fillId="0" fontId="11" numFmtId="2" xfId="0" applyAlignment="1" applyBorder="1" applyFont="1" applyNumberFormat="1">
      <alignment horizontal="left" vertical="top"/>
    </xf>
    <xf borderId="6" fillId="0" fontId="8" numFmtId="0" xfId="0" applyAlignment="1" applyBorder="1" applyFont="1">
      <alignment horizontal="right" shrinkToFit="0" wrapText="1"/>
    </xf>
    <xf borderId="6" fillId="0" fontId="8" numFmtId="0" xfId="0" applyBorder="1" applyFont="1"/>
    <xf borderId="6" fillId="0" fontId="8" numFmtId="0" xfId="0" applyAlignment="1" applyBorder="1" applyFont="1">
      <alignment horizontal="left"/>
    </xf>
    <xf borderId="6" fillId="0" fontId="8" numFmtId="0" xfId="0" applyAlignment="1" applyBorder="1" applyFont="1">
      <alignment horizontal="right"/>
    </xf>
    <xf borderId="6" fillId="0" fontId="8" numFmtId="2" xfId="0" applyAlignment="1" applyBorder="1" applyFont="1" applyNumberFormat="1">
      <alignment horizontal="left" readingOrder="0"/>
    </xf>
    <xf borderId="6" fillId="0" fontId="8" numFmtId="0" xfId="0" applyAlignment="1" applyBorder="1" applyFont="1">
      <alignment horizontal="left" shrinkToFit="0" vertical="center" wrapText="1"/>
    </xf>
    <xf borderId="6" fillId="4" fontId="8" numFmtId="0" xfId="0" applyAlignment="1" applyBorder="1" applyFont="1">
      <alignment horizontal="center" vertical="center"/>
    </xf>
    <xf borderId="6" fillId="4" fontId="8" numFmtId="0" xfId="0" applyAlignment="1" applyBorder="1" applyFont="1">
      <alignment horizontal="left" vertical="center"/>
    </xf>
    <xf borderId="6" fillId="4" fontId="8" numFmtId="0" xfId="0" applyAlignment="1" applyBorder="1" applyFont="1">
      <alignment horizontal="left" readingOrder="0" shrinkToFit="0" vertical="center" wrapText="1"/>
    </xf>
    <xf borderId="0" fillId="0" fontId="10" numFmtId="0" xfId="0" applyAlignment="1" applyFont="1">
      <alignment horizontal="right" vertical="top"/>
    </xf>
    <xf borderId="6" fillId="0" fontId="6" numFmtId="0" xfId="0" applyAlignment="1" applyBorder="1" applyFont="1">
      <alignment horizontal="center" vertical="center"/>
    </xf>
    <xf borderId="1" fillId="4" fontId="8" numFmtId="0" xfId="0" applyAlignment="1" applyBorder="1" applyFont="1">
      <alignment horizontal="left" shrinkToFit="0" vertical="top" wrapText="1"/>
    </xf>
    <xf borderId="6" fillId="4" fontId="8" numFmtId="0" xfId="0" applyAlignment="1" applyBorder="1" applyFont="1">
      <alignment shrinkToFit="0" vertical="top" wrapText="1"/>
    </xf>
    <xf borderId="6" fillId="4" fontId="13" numFmtId="0" xfId="0" applyAlignment="1" applyBorder="1" applyFont="1">
      <alignment horizontal="left" shrinkToFit="0" vertical="center" wrapText="1"/>
    </xf>
    <xf borderId="6" fillId="4" fontId="13" numFmtId="2" xfId="0" applyAlignment="1" applyBorder="1" applyFont="1" applyNumberFormat="1">
      <alignment horizontal="left" vertical="top"/>
    </xf>
    <xf borderId="6" fillId="0" fontId="14" numFmtId="0" xfId="0" applyAlignment="1" applyBorder="1" applyFont="1">
      <alignment horizontal="left"/>
    </xf>
    <xf borderId="6" fillId="0" fontId="8" numFmtId="0" xfId="0" applyAlignment="1" applyBorder="1" applyFont="1">
      <alignment horizontal="center"/>
    </xf>
    <xf borderId="6" fillId="0" fontId="8" numFmtId="164" xfId="0" applyAlignment="1" applyBorder="1" applyFont="1" applyNumberFormat="1">
      <alignment horizontal="left" vertical="center"/>
    </xf>
    <xf borderId="6" fillId="0" fontId="8" numFmtId="0" xfId="0" applyAlignment="1" applyBorder="1" applyFont="1">
      <alignment shrinkToFit="0" vertical="top" wrapText="1"/>
    </xf>
    <xf borderId="6" fillId="0" fontId="8" numFmtId="0" xfId="0" applyAlignment="1" applyBorder="1" applyFont="1">
      <alignment horizontal="right" vertical="top"/>
    </xf>
    <xf borderId="0" fillId="0" fontId="8" numFmtId="0" xfId="0" applyFont="1"/>
    <xf borderId="6" fillId="0" fontId="8" numFmtId="2" xfId="0" applyBorder="1" applyFont="1" applyNumberFormat="1"/>
    <xf borderId="6" fillId="0" fontId="12" numFmtId="0" xfId="0" applyAlignment="1" applyBorder="1" applyFont="1">
      <alignment shrinkToFit="0" vertical="top" wrapText="1"/>
    </xf>
    <xf borderId="6" fillId="0" fontId="8" numFmtId="2" xfId="0" applyAlignment="1" applyBorder="1" applyFont="1" applyNumberFormat="1">
      <alignment horizontal="right"/>
    </xf>
    <xf borderId="6" fillId="0" fontId="8" numFmtId="2" xfId="0" applyAlignment="1" applyBorder="1" applyFont="1" applyNumberFormat="1">
      <alignment horizontal="right" shrinkToFit="0" vertical="center" wrapText="1"/>
    </xf>
    <xf borderId="6" fillId="0" fontId="8" numFmtId="2" xfId="0" applyAlignment="1" applyBorder="1" applyFont="1" applyNumberFormat="1">
      <alignment vertical="top"/>
    </xf>
    <xf borderId="6" fillId="0" fontId="8" numFmtId="4" xfId="0" applyAlignment="1" applyBorder="1" applyFont="1" applyNumberFormat="1">
      <alignment horizontal="left" readingOrder="0"/>
    </xf>
    <xf borderId="6" fillId="0" fontId="8" numFmtId="2" xfId="0" applyAlignment="1" applyBorder="1" applyFont="1" applyNumberFormat="1">
      <alignment horizontal="right" shrinkToFit="0" wrapText="1"/>
    </xf>
    <xf borderId="6" fillId="0" fontId="11" numFmtId="2" xfId="0" applyAlignment="1" applyBorder="1" applyFont="1" applyNumberFormat="1">
      <alignment horizontal="left"/>
    </xf>
    <xf borderId="1" fillId="0" fontId="6" numFmtId="0" xfId="0" applyAlignment="1" applyBorder="1" applyFont="1">
      <alignment horizontal="left" shrinkToFit="0" wrapText="1"/>
    </xf>
    <xf borderId="6" fillId="0" fontId="8" numFmtId="0" xfId="0" applyAlignment="1" applyBorder="1" applyFont="1">
      <alignment vertical="top"/>
    </xf>
    <xf borderId="1" fillId="0" fontId="8" numFmtId="2" xfId="0" applyAlignment="1" applyBorder="1" applyFont="1" applyNumberFormat="1">
      <alignment vertical="top"/>
    </xf>
    <xf borderId="3" fillId="0" fontId="8" numFmtId="2" xfId="0" applyAlignment="1" applyBorder="1" applyFont="1" applyNumberFormat="1">
      <alignment horizontal="left" vertical="top"/>
    </xf>
    <xf borderId="6" fillId="0" fontId="8" numFmtId="0" xfId="0" applyAlignment="1" applyBorder="1" applyFont="1">
      <alignment readingOrder="0"/>
    </xf>
    <xf borderId="6" fillId="0" fontId="8" numFmtId="0" xfId="0" applyAlignment="1" applyBorder="1" applyFont="1">
      <alignment horizontal="center" vertical="top"/>
    </xf>
    <xf borderId="6" fillId="0" fontId="6" numFmtId="0" xfId="0" applyAlignment="1" applyBorder="1" applyFont="1">
      <alignment shrinkToFit="0" vertical="top" wrapText="1"/>
    </xf>
    <xf borderId="6" fillId="0" fontId="8" numFmtId="2" xfId="0" applyAlignment="1" applyBorder="1" applyFont="1" applyNumberFormat="1">
      <alignment horizontal="left" shrinkToFit="0" wrapText="1"/>
    </xf>
    <xf borderId="6" fillId="0" fontId="8" numFmtId="164" xfId="0" applyAlignment="1" applyBorder="1" applyFont="1" applyNumberFormat="1">
      <alignment horizontal="center"/>
    </xf>
    <xf borderId="6" fillId="0" fontId="8" numFmtId="1" xfId="0" applyAlignment="1" applyBorder="1" applyFont="1" applyNumberFormat="1">
      <alignment horizontal="left" vertical="top"/>
    </xf>
    <xf borderId="6" fillId="0" fontId="11" numFmtId="1" xfId="0" applyAlignment="1" applyBorder="1" applyFont="1" applyNumberFormat="1">
      <alignment vertical="top"/>
    </xf>
    <xf borderId="6" fillId="0" fontId="8" numFmtId="0" xfId="0" applyAlignment="1" applyBorder="1" applyFont="1">
      <alignment horizontal="center" vertical="center"/>
    </xf>
    <xf borderId="6" fillId="0" fontId="8" numFmtId="2" xfId="0" applyAlignment="1" applyBorder="1" applyFont="1" applyNumberFormat="1">
      <alignment horizontal="left" readingOrder="0" vertical="top"/>
    </xf>
    <xf borderId="6" fillId="0" fontId="8" numFmtId="2" xfId="0" applyAlignment="1" applyBorder="1" applyFont="1" applyNumberFormat="1">
      <alignment horizontal="center" vertical="top"/>
    </xf>
    <xf borderId="6" fillId="0" fontId="6" numFmtId="0" xfId="0" applyAlignment="1" applyBorder="1" applyFont="1">
      <alignment horizontal="left" shrinkToFit="0" vertical="top" wrapText="1"/>
    </xf>
    <xf borderId="6" fillId="0" fontId="6" numFmtId="0" xfId="0" applyAlignment="1" applyBorder="1" applyFont="1">
      <alignment horizontal="center" readingOrder="0" vertical="center"/>
    </xf>
    <xf borderId="0" fillId="0" fontId="6" numFmtId="0" xfId="0" applyAlignment="1" applyFont="1">
      <alignment horizontal="center" vertical="center"/>
    </xf>
    <xf borderId="6" fillId="0" fontId="8" numFmtId="0" xfId="0" applyAlignment="1" applyBorder="1" applyFont="1">
      <alignment horizontal="left" vertical="top"/>
    </xf>
    <xf borderId="3" fillId="0" fontId="8" numFmtId="2" xfId="0" applyAlignment="1" applyBorder="1" applyFont="1" applyNumberFormat="1">
      <alignment horizontal="left" readingOrder="0" vertical="top"/>
    </xf>
    <xf borderId="6" fillId="0" fontId="6" numFmtId="0" xfId="0" applyAlignment="1" applyBorder="1" applyFont="1">
      <alignment horizontal="right" shrinkToFit="0" vertical="top" wrapText="1"/>
    </xf>
    <xf borderId="1" fillId="0" fontId="8" numFmtId="2" xfId="0" applyAlignment="1" applyBorder="1" applyFont="1" applyNumberFormat="1">
      <alignment horizontal="left"/>
    </xf>
    <xf borderId="1" fillId="4" fontId="6" numFmtId="0" xfId="0" applyAlignment="1" applyBorder="1" applyFont="1">
      <alignment horizontal="left" shrinkToFit="0" vertical="top" wrapText="1"/>
    </xf>
    <xf borderId="0" fillId="0" fontId="7" numFmtId="0" xfId="0" applyAlignment="1" applyFont="1">
      <alignment horizontal="right" vertical="top"/>
    </xf>
    <xf borderId="1" fillId="0" fontId="8" numFmtId="0" xfId="0" applyAlignment="1" applyBorder="1" applyFont="1">
      <alignment horizontal="left" shrinkToFit="0" vertical="center" wrapText="1"/>
    </xf>
    <xf borderId="1" fillId="0" fontId="8" numFmtId="0" xfId="0" applyAlignment="1" applyBorder="1" applyFont="1">
      <alignment horizontal="center"/>
    </xf>
    <xf borderId="1" fillId="0" fontId="8" numFmtId="0" xfId="0" applyAlignment="1" applyBorder="1" applyFont="1">
      <alignment horizontal="right"/>
    </xf>
    <xf borderId="0" fillId="0" fontId="15" numFmtId="0" xfId="0" applyAlignment="1" applyFont="1">
      <alignment horizontal="center" vertical="center"/>
    </xf>
    <xf borderId="0" fillId="0" fontId="9" numFmtId="0" xfId="0" applyAlignment="1" applyFont="1">
      <alignment horizontal="left"/>
    </xf>
    <xf borderId="0" fillId="0" fontId="9" numFmtId="2" xfId="0" applyFont="1" applyNumberFormat="1"/>
    <xf borderId="1" fillId="5" fontId="6" numFmtId="0" xfId="0" applyAlignment="1" applyBorder="1" applyFill="1" applyFont="1">
      <alignment horizontal="center" shrinkToFit="0" vertical="center" wrapText="1"/>
    </xf>
    <xf borderId="8" fillId="0" fontId="8" numFmtId="0" xfId="0" applyAlignment="1" applyBorder="1" applyFont="1">
      <alignment horizontal="left" readingOrder="0" shrinkToFit="0" vertical="top" wrapText="1"/>
    </xf>
    <xf borderId="9" fillId="0" fontId="4" numFmtId="0" xfId="0" applyBorder="1" applyFont="1"/>
    <xf borderId="8" fillId="0" fontId="4" numFmtId="0" xfId="0" applyBorder="1" applyFont="1"/>
    <xf borderId="10" fillId="0" fontId="4" numFmtId="0" xfId="0" applyBorder="1" applyFont="1"/>
    <xf borderId="11" fillId="0" fontId="4" numFmtId="0" xfId="0" applyBorder="1" applyFont="1"/>
    <xf borderId="12" fillId="0" fontId="4"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371475</xdr:colOff>
      <xdr:row>19</xdr:row>
      <xdr:rowOff>0</xdr:rowOff>
    </xdr:from>
    <xdr:ext cx="571500" cy="180975"/>
    <xdr:sp>
      <xdr:nvSpPr>
        <xdr:cNvPr id="3" name="Shape 3"/>
        <xdr:cNvSpPr txBox="1"/>
      </xdr:nvSpPr>
      <xdr:spPr>
        <a:xfrm>
          <a:off x="5065013" y="3694275"/>
          <a:ext cx="56197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571500" cy="180975"/>
    <xdr:sp>
      <xdr:nvSpPr>
        <xdr:cNvPr id="3" name="Shape 3"/>
        <xdr:cNvSpPr txBox="1"/>
      </xdr:nvSpPr>
      <xdr:spPr>
        <a:xfrm>
          <a:off x="5065013" y="3694275"/>
          <a:ext cx="56197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571500" cy="180975"/>
    <xdr:sp>
      <xdr:nvSpPr>
        <xdr:cNvPr id="3" name="Shape 3"/>
        <xdr:cNvSpPr txBox="1"/>
      </xdr:nvSpPr>
      <xdr:spPr>
        <a:xfrm>
          <a:off x="5065013" y="3694275"/>
          <a:ext cx="56197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571500" cy="180975"/>
    <xdr:sp>
      <xdr:nvSpPr>
        <xdr:cNvPr id="3" name="Shape 3"/>
        <xdr:cNvSpPr txBox="1"/>
      </xdr:nvSpPr>
      <xdr:spPr>
        <a:xfrm>
          <a:off x="5065013" y="3694275"/>
          <a:ext cx="56197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571500" cy="180975"/>
    <xdr:sp>
      <xdr:nvSpPr>
        <xdr:cNvPr id="3" name="Shape 3"/>
        <xdr:cNvSpPr txBox="1"/>
      </xdr:nvSpPr>
      <xdr:spPr>
        <a:xfrm>
          <a:off x="5065013" y="3694275"/>
          <a:ext cx="56197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571500" cy="180975"/>
    <xdr:sp>
      <xdr:nvSpPr>
        <xdr:cNvPr id="3" name="Shape 3"/>
        <xdr:cNvSpPr txBox="1"/>
      </xdr:nvSpPr>
      <xdr:spPr>
        <a:xfrm>
          <a:off x="5065013" y="3694275"/>
          <a:ext cx="56197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571500" cy="180975"/>
    <xdr:sp>
      <xdr:nvSpPr>
        <xdr:cNvPr id="3" name="Shape 3"/>
        <xdr:cNvSpPr txBox="1"/>
      </xdr:nvSpPr>
      <xdr:spPr>
        <a:xfrm>
          <a:off x="5065013" y="3694275"/>
          <a:ext cx="56197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571500" cy="180975"/>
    <xdr:sp>
      <xdr:nvSpPr>
        <xdr:cNvPr id="3" name="Shape 3"/>
        <xdr:cNvSpPr txBox="1"/>
      </xdr:nvSpPr>
      <xdr:spPr>
        <a:xfrm>
          <a:off x="5065013" y="3694275"/>
          <a:ext cx="56197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600075" cy="180975"/>
    <xdr:sp>
      <xdr:nvSpPr>
        <xdr:cNvPr id="4" name="Shape 4"/>
        <xdr:cNvSpPr txBox="1"/>
      </xdr:nvSpPr>
      <xdr:spPr>
        <a:xfrm>
          <a:off x="5050725" y="3694275"/>
          <a:ext cx="59055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19150" cy="180975"/>
    <xdr:sp>
      <xdr:nvSpPr>
        <xdr:cNvPr id="5" name="Shape 5"/>
        <xdr:cNvSpPr txBox="1"/>
      </xdr:nvSpPr>
      <xdr:spPr>
        <a:xfrm>
          <a:off x="4941188" y="3694275"/>
          <a:ext cx="80962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19150" cy="180975"/>
    <xdr:sp>
      <xdr:nvSpPr>
        <xdr:cNvPr id="5" name="Shape 5"/>
        <xdr:cNvSpPr txBox="1"/>
      </xdr:nvSpPr>
      <xdr:spPr>
        <a:xfrm>
          <a:off x="4941188" y="3694275"/>
          <a:ext cx="80962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19150" cy="180975"/>
    <xdr:sp>
      <xdr:nvSpPr>
        <xdr:cNvPr id="5" name="Shape 5"/>
        <xdr:cNvSpPr txBox="1"/>
      </xdr:nvSpPr>
      <xdr:spPr>
        <a:xfrm>
          <a:off x="4941188" y="3694275"/>
          <a:ext cx="80962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19150" cy="180975"/>
    <xdr:sp>
      <xdr:nvSpPr>
        <xdr:cNvPr id="5" name="Shape 5"/>
        <xdr:cNvSpPr txBox="1"/>
      </xdr:nvSpPr>
      <xdr:spPr>
        <a:xfrm>
          <a:off x="4941188" y="3694275"/>
          <a:ext cx="80962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19150" cy="180975"/>
    <xdr:sp>
      <xdr:nvSpPr>
        <xdr:cNvPr id="5" name="Shape 5"/>
        <xdr:cNvSpPr txBox="1"/>
      </xdr:nvSpPr>
      <xdr:spPr>
        <a:xfrm>
          <a:off x="4941188" y="3694275"/>
          <a:ext cx="80962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19150" cy="180975"/>
    <xdr:sp>
      <xdr:nvSpPr>
        <xdr:cNvPr id="5" name="Shape 5"/>
        <xdr:cNvSpPr txBox="1"/>
      </xdr:nvSpPr>
      <xdr:spPr>
        <a:xfrm>
          <a:off x="4941188" y="3694275"/>
          <a:ext cx="80962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19150" cy="180975"/>
    <xdr:sp>
      <xdr:nvSpPr>
        <xdr:cNvPr id="5" name="Shape 5"/>
        <xdr:cNvSpPr txBox="1"/>
      </xdr:nvSpPr>
      <xdr:spPr>
        <a:xfrm>
          <a:off x="4941188" y="3694275"/>
          <a:ext cx="80962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19150" cy="180975"/>
    <xdr:sp>
      <xdr:nvSpPr>
        <xdr:cNvPr id="5" name="Shape 5"/>
        <xdr:cNvSpPr txBox="1"/>
      </xdr:nvSpPr>
      <xdr:spPr>
        <a:xfrm>
          <a:off x="4941188" y="3694275"/>
          <a:ext cx="809625"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371475</xdr:colOff>
      <xdr:row>19</xdr:row>
      <xdr:rowOff>0</xdr:rowOff>
    </xdr:from>
    <xdr:ext cx="847725" cy="180975"/>
    <xdr:sp>
      <xdr:nvSpPr>
        <xdr:cNvPr id="6" name="Shape 6"/>
        <xdr:cNvSpPr txBox="1"/>
      </xdr:nvSpPr>
      <xdr:spPr>
        <a:xfrm>
          <a:off x="4926900" y="3694275"/>
          <a:ext cx="838200" cy="171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29"/>
    <col customWidth="1" min="2" max="2" width="5.71"/>
    <col customWidth="1" min="3" max="3" width="38.14"/>
    <col customWidth="1" min="4" max="4" width="4.71"/>
    <col customWidth="1" min="5" max="5" width="7.29"/>
    <col customWidth="1" min="6" max="6" width="6.0"/>
    <col customWidth="1" min="7" max="7" width="7.57"/>
    <col customWidth="1" min="8" max="8" width="10.14"/>
    <col customWidth="1" min="9" max="9" width="7.57"/>
    <col customWidth="1" min="10" max="10" width="9.71"/>
    <col customWidth="1" min="11" max="11" width="13.29"/>
    <col customWidth="1" min="12" max="23" width="8.71"/>
  </cols>
  <sheetData>
    <row r="1" ht="38.25" customHeight="1">
      <c r="A1" s="1"/>
      <c r="B1" s="1"/>
      <c r="C1" s="1"/>
      <c r="D1" s="1"/>
      <c r="E1" s="1"/>
      <c r="F1" s="1"/>
      <c r="G1" s="1"/>
      <c r="H1" s="1"/>
      <c r="I1" s="1"/>
      <c r="J1" s="1"/>
      <c r="K1" s="1"/>
      <c r="L1" s="2"/>
      <c r="M1" s="2"/>
    </row>
    <row r="2">
      <c r="A2" s="1"/>
      <c r="B2" s="3" t="s">
        <v>0</v>
      </c>
      <c r="C2" s="4"/>
      <c r="D2" s="4"/>
      <c r="E2" s="4"/>
      <c r="F2" s="4"/>
      <c r="G2" s="4"/>
      <c r="H2" s="4"/>
      <c r="I2" s="4"/>
      <c r="J2" s="4"/>
      <c r="K2" s="5"/>
    </row>
    <row r="3">
      <c r="A3" s="6"/>
      <c r="B3" s="7" t="s">
        <v>1</v>
      </c>
      <c r="C3" s="8" t="s">
        <v>2</v>
      </c>
      <c r="D3" s="4"/>
      <c r="E3" s="4"/>
      <c r="F3" s="4"/>
      <c r="G3" s="4"/>
      <c r="H3" s="5"/>
      <c r="I3" s="7" t="s">
        <v>3</v>
      </c>
      <c r="J3" s="9" t="s">
        <v>4</v>
      </c>
      <c r="K3" s="10" t="s">
        <v>5</v>
      </c>
    </row>
    <row r="4">
      <c r="A4" s="6"/>
      <c r="B4" s="11"/>
      <c r="C4" s="12" t="s">
        <v>6</v>
      </c>
      <c r="D4" s="12" t="s">
        <v>7</v>
      </c>
      <c r="E4" s="12" t="s">
        <v>8</v>
      </c>
      <c r="F4" s="12" t="s">
        <v>9</v>
      </c>
      <c r="G4" s="12" t="s">
        <v>10</v>
      </c>
      <c r="H4" s="13" t="s">
        <v>11</v>
      </c>
      <c r="I4" s="11"/>
      <c r="J4" s="11"/>
      <c r="K4" s="11"/>
    </row>
    <row r="5">
      <c r="A5" s="14"/>
      <c r="B5" s="12"/>
      <c r="C5" s="13" t="s">
        <v>12</v>
      </c>
      <c r="D5" s="15"/>
      <c r="E5" s="16"/>
      <c r="F5" s="17"/>
      <c r="G5" s="17"/>
      <c r="H5" s="17"/>
      <c r="I5" s="18"/>
      <c r="J5" s="16"/>
      <c r="K5" s="18"/>
      <c r="L5" s="19"/>
      <c r="M5" s="19"/>
      <c r="N5" s="19"/>
      <c r="O5" s="19"/>
      <c r="P5" s="19"/>
      <c r="Q5" s="19"/>
      <c r="R5" s="19"/>
      <c r="S5" s="19"/>
      <c r="T5" s="19"/>
      <c r="U5" s="19"/>
      <c r="V5" s="19"/>
      <c r="W5" s="19"/>
    </row>
    <row r="6" ht="138.0" customHeight="1">
      <c r="A6" s="14"/>
      <c r="B6" s="12">
        <v>1.0</v>
      </c>
      <c r="C6" s="20" t="s">
        <v>13</v>
      </c>
      <c r="D6" s="4"/>
      <c r="E6" s="4"/>
      <c r="F6" s="4"/>
      <c r="G6" s="4"/>
      <c r="H6" s="5"/>
      <c r="I6" s="21"/>
      <c r="J6" s="16"/>
      <c r="K6" s="18"/>
      <c r="L6" s="19"/>
      <c r="M6" s="22"/>
      <c r="N6" s="19"/>
      <c r="O6" s="19"/>
      <c r="P6" s="19"/>
      <c r="Q6" s="19"/>
      <c r="R6" s="19"/>
      <c r="S6" s="19"/>
      <c r="T6" s="19"/>
      <c r="U6" s="19"/>
      <c r="V6" s="19"/>
      <c r="W6" s="19"/>
    </row>
    <row r="7" ht="15.75" customHeight="1">
      <c r="A7" s="23"/>
      <c r="B7" s="12"/>
      <c r="C7" s="24" t="s">
        <v>14</v>
      </c>
      <c r="D7" s="25">
        <v>2.0</v>
      </c>
      <c r="E7" s="21">
        <v>24.0</v>
      </c>
      <c r="F7" s="21">
        <v>0.609</v>
      </c>
      <c r="G7" s="26">
        <v>0.15</v>
      </c>
      <c r="H7" s="27">
        <f>PRODUCT(D7:G7)</f>
        <v>4.3848</v>
      </c>
      <c r="I7" s="28" t="s">
        <v>15</v>
      </c>
      <c r="J7" s="29">
        <v>0.0</v>
      </c>
      <c r="K7" s="30">
        <f>ROUND(H7*J7,)</f>
        <v>0</v>
      </c>
      <c r="L7" s="19"/>
      <c r="M7" s="19"/>
      <c r="N7" s="19"/>
      <c r="O7" s="19"/>
      <c r="P7" s="19"/>
      <c r="Q7" s="19"/>
      <c r="R7" s="19"/>
      <c r="S7" s="19"/>
      <c r="T7" s="19"/>
      <c r="U7" s="19"/>
      <c r="V7" s="19"/>
      <c r="W7" s="19"/>
    </row>
    <row r="8" ht="15.75" customHeight="1">
      <c r="A8" s="23"/>
      <c r="B8" s="12"/>
      <c r="C8" s="31" t="s">
        <v>16</v>
      </c>
      <c r="D8" s="4"/>
      <c r="E8" s="4"/>
      <c r="F8" s="4"/>
      <c r="G8" s="4"/>
      <c r="H8" s="4"/>
      <c r="I8" s="5"/>
      <c r="J8" s="32"/>
      <c r="K8" s="30"/>
      <c r="L8" s="19"/>
      <c r="M8" s="19"/>
      <c r="N8" s="19"/>
      <c r="O8" s="19"/>
      <c r="P8" s="19"/>
      <c r="Q8" s="19"/>
      <c r="R8" s="19"/>
      <c r="S8" s="19"/>
      <c r="T8" s="19"/>
      <c r="U8" s="19"/>
      <c r="V8" s="19"/>
      <c r="W8" s="19"/>
    </row>
    <row r="9" ht="132.0" customHeight="1">
      <c r="A9" s="23"/>
      <c r="B9" s="12">
        <v>2.0</v>
      </c>
      <c r="C9" s="33" t="s">
        <v>17</v>
      </c>
      <c r="D9" s="4"/>
      <c r="E9" s="4"/>
      <c r="F9" s="4"/>
      <c r="G9" s="4"/>
      <c r="H9" s="5"/>
      <c r="I9" s="34"/>
      <c r="J9" s="32"/>
      <c r="K9" s="30"/>
      <c r="L9" s="19"/>
      <c r="M9" s="19"/>
      <c r="N9" s="19"/>
      <c r="O9" s="19"/>
      <c r="P9" s="19"/>
      <c r="Q9" s="19"/>
      <c r="R9" s="19"/>
      <c r="S9" s="19"/>
      <c r="T9" s="19"/>
      <c r="U9" s="19"/>
      <c r="V9" s="19"/>
      <c r="W9" s="19"/>
    </row>
    <row r="10" ht="15.75" customHeight="1">
      <c r="A10" s="23"/>
      <c r="B10" s="12"/>
      <c r="C10" s="24" t="s">
        <v>18</v>
      </c>
      <c r="D10" s="35">
        <v>1.0</v>
      </c>
      <c r="E10" s="21">
        <v>24.0</v>
      </c>
      <c r="F10" s="35">
        <v>0.7</v>
      </c>
      <c r="G10" s="35">
        <v>0.6</v>
      </c>
      <c r="H10" s="27">
        <f>PRODUCT(D10:G10)</f>
        <v>10.08</v>
      </c>
      <c r="I10" s="36"/>
      <c r="J10" s="32"/>
      <c r="K10" s="30"/>
      <c r="L10" s="19"/>
      <c r="M10" s="19"/>
      <c r="N10" s="19"/>
      <c r="O10" s="19"/>
      <c r="P10" s="19"/>
      <c r="Q10" s="19"/>
      <c r="R10" s="19"/>
      <c r="S10" s="19"/>
      <c r="T10" s="19"/>
      <c r="U10" s="19"/>
      <c r="V10" s="19"/>
      <c r="W10" s="19"/>
    </row>
    <row r="11" ht="15.75" customHeight="1">
      <c r="A11" s="23"/>
      <c r="B11" s="12"/>
      <c r="C11" s="26"/>
      <c r="D11" s="25"/>
      <c r="E11" s="37"/>
      <c r="F11" s="37"/>
      <c r="G11" s="26"/>
      <c r="H11" s="38">
        <f>SUM(H10)</f>
        <v>10.08</v>
      </c>
      <c r="I11" s="28" t="s">
        <v>15</v>
      </c>
      <c r="J11" s="29">
        <v>0.0</v>
      </c>
      <c r="K11" s="30">
        <f>ROUND(H11*J11,)</f>
        <v>0</v>
      </c>
      <c r="L11" s="19"/>
      <c r="M11" s="19"/>
      <c r="N11" s="19"/>
      <c r="O11" s="19"/>
      <c r="P11" s="19"/>
      <c r="Q11" s="19"/>
      <c r="R11" s="19"/>
      <c r="S11" s="19"/>
      <c r="T11" s="19"/>
      <c r="U11" s="19"/>
      <c r="V11" s="19"/>
      <c r="W11" s="19"/>
    </row>
    <row r="12" ht="51.75" customHeight="1">
      <c r="A12" s="23"/>
      <c r="B12" s="12">
        <v>3.0</v>
      </c>
      <c r="C12" s="33" t="s">
        <v>19</v>
      </c>
      <c r="D12" s="4"/>
      <c r="E12" s="4"/>
      <c r="F12" s="4"/>
      <c r="G12" s="4"/>
      <c r="H12" s="5"/>
      <c r="I12" s="34"/>
      <c r="J12" s="32"/>
      <c r="K12" s="30"/>
      <c r="L12" s="19"/>
      <c r="M12" s="19"/>
      <c r="N12" s="19"/>
      <c r="O12" s="19"/>
      <c r="P12" s="19"/>
      <c r="Q12" s="19"/>
      <c r="R12" s="19"/>
      <c r="S12" s="19"/>
      <c r="T12" s="19"/>
      <c r="U12" s="19"/>
      <c r="V12" s="19"/>
      <c r="W12" s="19"/>
    </row>
    <row r="13" ht="15.75" customHeight="1">
      <c r="A13" s="23"/>
      <c r="B13" s="12"/>
      <c r="C13" s="24" t="s">
        <v>20</v>
      </c>
      <c r="D13" s="35">
        <v>1.0</v>
      </c>
      <c r="E13" s="21">
        <v>24.0</v>
      </c>
      <c r="F13" s="35">
        <v>0.7</v>
      </c>
      <c r="G13" s="35">
        <v>0.6</v>
      </c>
      <c r="H13" s="27">
        <f>PRODUCT(D13:G13)</f>
        <v>10.08</v>
      </c>
      <c r="I13" s="36"/>
      <c r="J13" s="32"/>
      <c r="K13" s="30"/>
      <c r="L13" s="19"/>
      <c r="M13" s="19"/>
      <c r="N13" s="19"/>
      <c r="O13" s="19"/>
      <c r="P13" s="19"/>
      <c r="Q13" s="19"/>
      <c r="R13" s="19"/>
      <c r="S13" s="19"/>
      <c r="T13" s="19"/>
      <c r="U13" s="19"/>
      <c r="V13" s="19"/>
      <c r="W13" s="19"/>
    </row>
    <row r="14" ht="15.75" customHeight="1">
      <c r="A14" s="23"/>
      <c r="B14" s="12"/>
      <c r="C14" s="26"/>
      <c r="D14" s="25"/>
      <c r="E14" s="37"/>
      <c r="F14" s="37"/>
      <c r="G14" s="26"/>
      <c r="H14" s="38">
        <f>SUM(H13)</f>
        <v>10.08</v>
      </c>
      <c r="I14" s="28" t="s">
        <v>15</v>
      </c>
      <c r="J14" s="29">
        <v>0.0</v>
      </c>
      <c r="K14" s="30">
        <f>ROUND(H14*J14,)</f>
        <v>0</v>
      </c>
      <c r="L14" s="19"/>
      <c r="M14" s="19"/>
      <c r="N14" s="19"/>
      <c r="O14" s="19"/>
      <c r="P14" s="19"/>
      <c r="Q14" s="19"/>
      <c r="R14" s="19"/>
      <c r="S14" s="19"/>
      <c r="T14" s="19"/>
      <c r="U14" s="19"/>
      <c r="V14" s="19"/>
      <c r="W14" s="19"/>
    </row>
    <row r="15" ht="15.75" customHeight="1">
      <c r="A15" s="23"/>
      <c r="B15" s="12"/>
      <c r="C15" s="39"/>
      <c r="D15" s="40"/>
      <c r="E15" s="41"/>
      <c r="F15" s="41"/>
      <c r="G15" s="42"/>
      <c r="H15" s="43"/>
      <c r="I15" s="44"/>
      <c r="J15" s="32"/>
      <c r="K15" s="30"/>
      <c r="L15" s="19"/>
      <c r="M15" s="19"/>
      <c r="N15" s="19"/>
      <c r="O15" s="19"/>
      <c r="P15" s="19"/>
      <c r="Q15" s="19"/>
      <c r="R15" s="19"/>
      <c r="S15" s="19"/>
      <c r="T15" s="19"/>
      <c r="U15" s="19"/>
      <c r="V15" s="19"/>
      <c r="W15" s="19"/>
    </row>
    <row r="16" ht="15.75" customHeight="1">
      <c r="A16" s="23"/>
      <c r="B16" s="12"/>
      <c r="C16" s="31" t="s">
        <v>21</v>
      </c>
      <c r="D16" s="4"/>
      <c r="E16" s="4"/>
      <c r="F16" s="4"/>
      <c r="G16" s="4"/>
      <c r="H16" s="4"/>
      <c r="I16" s="5"/>
      <c r="J16" s="32"/>
      <c r="K16" s="30"/>
      <c r="L16" s="19"/>
      <c r="M16" s="19"/>
      <c r="N16" s="19"/>
      <c r="O16" s="19"/>
      <c r="P16" s="19"/>
      <c r="Q16" s="19"/>
      <c r="R16" s="19"/>
      <c r="S16" s="19"/>
      <c r="T16" s="19"/>
      <c r="U16" s="19"/>
      <c r="V16" s="19"/>
      <c r="W16" s="19"/>
    </row>
    <row r="17" ht="123.0" customHeight="1">
      <c r="A17" s="23"/>
      <c r="B17" s="12">
        <v>4.0</v>
      </c>
      <c r="C17" s="33" t="s">
        <v>22</v>
      </c>
      <c r="D17" s="4"/>
      <c r="E17" s="4"/>
      <c r="F17" s="4"/>
      <c r="G17" s="4"/>
      <c r="H17" s="5"/>
      <c r="I17" s="34"/>
      <c r="J17" s="32"/>
      <c r="K17" s="30"/>
      <c r="L17" s="19"/>
      <c r="M17" s="19"/>
      <c r="N17" s="19"/>
      <c r="O17" s="19"/>
      <c r="P17" s="19"/>
      <c r="Q17" s="19"/>
      <c r="R17" s="19"/>
      <c r="S17" s="19"/>
      <c r="T17" s="19"/>
      <c r="U17" s="19"/>
      <c r="V17" s="19"/>
      <c r="W17" s="19"/>
    </row>
    <row r="18" ht="15.75" customHeight="1">
      <c r="A18" s="23"/>
      <c r="B18" s="12"/>
      <c r="C18" s="24" t="s">
        <v>23</v>
      </c>
      <c r="D18" s="35">
        <v>1.0</v>
      </c>
      <c r="E18" s="21">
        <v>24.0</v>
      </c>
      <c r="F18" s="35">
        <v>1.828</v>
      </c>
      <c r="G18" s="35">
        <v>0.15</v>
      </c>
      <c r="H18" s="27">
        <f>PRODUCT(D18:G18)</f>
        <v>6.5808</v>
      </c>
      <c r="I18" s="36"/>
      <c r="J18" s="32"/>
      <c r="K18" s="30"/>
      <c r="L18" s="19"/>
      <c r="M18" s="19"/>
      <c r="N18" s="19"/>
      <c r="O18" s="19"/>
      <c r="P18" s="19"/>
      <c r="Q18" s="19"/>
      <c r="R18" s="19"/>
      <c r="S18" s="19"/>
      <c r="T18" s="19"/>
      <c r="U18" s="19"/>
      <c r="V18" s="19"/>
      <c r="W18" s="19"/>
    </row>
    <row r="19" ht="15.75" customHeight="1">
      <c r="A19" s="23"/>
      <c r="B19" s="12"/>
      <c r="C19" s="26"/>
      <c r="D19" s="25"/>
      <c r="E19" s="37"/>
      <c r="F19" s="37"/>
      <c r="G19" s="26"/>
      <c r="H19" s="38">
        <f>SUM(H18)</f>
        <v>6.5808</v>
      </c>
      <c r="I19" s="28" t="s">
        <v>15</v>
      </c>
      <c r="J19" s="29">
        <v>0.0</v>
      </c>
      <c r="K19" s="30">
        <f>ROUND(H19*J19,)</f>
        <v>0</v>
      </c>
      <c r="L19" s="19"/>
      <c r="M19" s="19"/>
      <c r="N19" s="19"/>
      <c r="O19" s="19"/>
      <c r="P19" s="19"/>
      <c r="Q19" s="19"/>
      <c r="R19" s="19"/>
      <c r="S19" s="19"/>
      <c r="T19" s="19"/>
      <c r="U19" s="19"/>
      <c r="V19" s="19"/>
      <c r="W19" s="19"/>
    </row>
    <row r="20" ht="15.75" customHeight="1">
      <c r="A20" s="23"/>
      <c r="B20" s="12"/>
      <c r="C20" s="45" t="s">
        <v>24</v>
      </c>
      <c r="D20" s="4"/>
      <c r="E20" s="4"/>
      <c r="F20" s="4"/>
      <c r="G20" s="4"/>
      <c r="H20" s="5"/>
      <c r="I20" s="46"/>
      <c r="J20" s="38"/>
      <c r="K20" s="47"/>
    </row>
    <row r="21" ht="82.5" customHeight="1">
      <c r="A21" s="23"/>
      <c r="B21" s="12">
        <v>5.0</v>
      </c>
      <c r="C21" s="20" t="s">
        <v>25</v>
      </c>
      <c r="D21" s="4"/>
      <c r="E21" s="4"/>
      <c r="F21" s="4"/>
      <c r="G21" s="4"/>
      <c r="H21" s="5"/>
      <c r="I21" s="25"/>
      <c r="J21" s="38"/>
      <c r="K21" s="47"/>
    </row>
    <row r="22" ht="18.75" customHeight="1">
      <c r="A22" s="23"/>
      <c r="B22" s="12"/>
      <c r="C22" s="48" t="s">
        <v>26</v>
      </c>
      <c r="D22" s="21">
        <v>1.0</v>
      </c>
      <c r="E22" s="21">
        <v>24.0</v>
      </c>
      <c r="F22" s="21"/>
      <c r="G22" s="21">
        <v>1.99</v>
      </c>
      <c r="H22" s="38">
        <f t="shared" ref="H22:H23" si="1">PRODUCT(D22:G22)</f>
        <v>47.76</v>
      </c>
      <c r="I22" s="25"/>
      <c r="J22" s="38"/>
      <c r="K22" s="47"/>
    </row>
    <row r="23" ht="15.75" customHeight="1">
      <c r="A23" s="23"/>
      <c r="B23" s="12"/>
      <c r="C23" s="48" t="s">
        <v>27</v>
      </c>
      <c r="D23" s="21">
        <v>1.0</v>
      </c>
      <c r="E23" s="21">
        <v>24.0</v>
      </c>
      <c r="F23" s="21"/>
      <c r="G23" s="21">
        <v>1.99</v>
      </c>
      <c r="H23" s="38">
        <f t="shared" si="1"/>
        <v>47.76</v>
      </c>
      <c r="I23" s="49"/>
      <c r="J23" s="50"/>
      <c r="K23" s="47"/>
    </row>
    <row r="24" ht="15.75" customHeight="1">
      <c r="A24" s="23"/>
      <c r="B24" s="12"/>
      <c r="C24" s="48"/>
      <c r="D24" s="51"/>
      <c r="E24" s="51"/>
      <c r="F24" s="51"/>
      <c r="G24" s="51"/>
      <c r="H24" s="38">
        <f>SUM(H22:H23)</f>
        <v>95.52</v>
      </c>
      <c r="I24" s="38" t="s">
        <v>28</v>
      </c>
      <c r="J24" s="52">
        <v>0.0</v>
      </c>
      <c r="K24" s="47">
        <f>ROUND(H24*J24,)</f>
        <v>0</v>
      </c>
    </row>
    <row r="25" ht="48.75" customHeight="1">
      <c r="A25" s="23"/>
      <c r="B25" s="12">
        <v>6.0</v>
      </c>
      <c r="C25" s="45" t="s">
        <v>29</v>
      </c>
      <c r="D25" s="4"/>
      <c r="E25" s="4"/>
      <c r="F25" s="4"/>
      <c r="G25" s="4"/>
      <c r="H25" s="5"/>
      <c r="I25" s="25"/>
      <c r="J25" s="53"/>
      <c r="K25" s="47"/>
    </row>
    <row r="26" ht="15.75" customHeight="1">
      <c r="A26" s="23"/>
      <c r="B26" s="12"/>
      <c r="C26" s="54"/>
      <c r="D26" s="54"/>
      <c r="E26" s="54">
        <v>13.71</v>
      </c>
      <c r="F26" s="54">
        <v>4.26</v>
      </c>
      <c r="G26" s="54"/>
      <c r="H26" s="55">
        <f>E26*F26</f>
        <v>58.4046</v>
      </c>
      <c r="I26" s="55" t="s">
        <v>30</v>
      </c>
      <c r="J26" s="56">
        <v>0.0</v>
      </c>
      <c r="K26" s="47">
        <f>ROUND(H26*J26,)</f>
        <v>0</v>
      </c>
    </row>
    <row r="27" ht="15.75" customHeight="1">
      <c r="A27" s="23"/>
      <c r="B27" s="12"/>
      <c r="C27" s="45" t="s">
        <v>31</v>
      </c>
      <c r="D27" s="4"/>
      <c r="E27" s="4"/>
      <c r="F27" s="4"/>
      <c r="G27" s="4"/>
      <c r="H27" s="5"/>
      <c r="I27" s="25"/>
      <c r="J27" s="53"/>
      <c r="K27" s="47"/>
    </row>
    <row r="28" ht="37.5" customHeight="1">
      <c r="A28" s="57"/>
      <c r="B28" s="58">
        <v>7.0</v>
      </c>
      <c r="C28" s="59" t="s">
        <v>32</v>
      </c>
      <c r="D28" s="4"/>
      <c r="E28" s="4"/>
      <c r="F28" s="4"/>
      <c r="G28" s="4"/>
      <c r="H28" s="5"/>
      <c r="I28" s="60"/>
      <c r="J28" s="61"/>
      <c r="K28" s="62"/>
    </row>
    <row r="29" ht="15.75" customHeight="1">
      <c r="A29" s="23"/>
      <c r="B29" s="12"/>
      <c r="C29" s="54" t="s">
        <v>33</v>
      </c>
      <c r="D29" s="54"/>
      <c r="E29" s="54"/>
      <c r="F29" s="54"/>
      <c r="G29" s="54"/>
      <c r="H29" s="55">
        <v>4.0</v>
      </c>
      <c r="I29" s="54" t="s">
        <v>7</v>
      </c>
      <c r="J29" s="56">
        <v>0.0</v>
      </c>
      <c r="K29" s="47">
        <f>ROUND(H29*J29,)</f>
        <v>0</v>
      </c>
    </row>
    <row r="30" ht="15.75" customHeight="1">
      <c r="A30" s="23"/>
      <c r="B30" s="12"/>
      <c r="C30" s="13" t="s">
        <v>34</v>
      </c>
      <c r="D30" s="63"/>
      <c r="E30" s="50"/>
      <c r="F30" s="64"/>
      <c r="G30" s="64"/>
      <c r="H30" s="65"/>
      <c r="I30" s="49"/>
      <c r="J30" s="50"/>
      <c r="K30" s="30"/>
      <c r="L30" s="19"/>
      <c r="M30" s="19"/>
      <c r="N30" s="19"/>
      <c r="O30" s="19"/>
      <c r="P30" s="19"/>
      <c r="Q30" s="19"/>
      <c r="R30" s="19"/>
      <c r="S30" s="19"/>
      <c r="T30" s="19"/>
      <c r="U30" s="19"/>
      <c r="V30" s="19"/>
      <c r="W30" s="19"/>
    </row>
    <row r="31" ht="133.5" customHeight="1">
      <c r="A31" s="23"/>
      <c r="B31" s="12">
        <v>8.0</v>
      </c>
      <c r="C31" s="20" t="s">
        <v>35</v>
      </c>
      <c r="D31" s="4"/>
      <c r="E31" s="4"/>
      <c r="F31" s="4"/>
      <c r="G31" s="4"/>
      <c r="H31" s="5"/>
      <c r="I31" s="66"/>
      <c r="J31" s="50"/>
      <c r="K31" s="38"/>
      <c r="L31" s="19"/>
      <c r="M31" s="19"/>
      <c r="N31" s="19"/>
      <c r="O31" s="19"/>
      <c r="P31" s="19"/>
      <c r="Q31" s="19"/>
      <c r="R31" s="19"/>
      <c r="S31" s="19"/>
      <c r="T31" s="19"/>
      <c r="U31" s="19"/>
      <c r="V31" s="19"/>
      <c r="W31" s="19"/>
    </row>
    <row r="32" ht="19.5" customHeight="1">
      <c r="A32" s="23"/>
      <c r="B32" s="12"/>
      <c r="C32" s="24"/>
      <c r="D32" s="21">
        <v>1.0</v>
      </c>
      <c r="E32" s="21">
        <v>2.89</v>
      </c>
      <c r="F32" s="21">
        <v>1.3</v>
      </c>
      <c r="G32" s="21">
        <v>0.15</v>
      </c>
      <c r="H32" s="27">
        <f t="shared" ref="H32:H37" si="2">PRODUCT(D32:G32)</f>
        <v>0.56355</v>
      </c>
      <c r="I32" s="28"/>
      <c r="J32" s="32"/>
      <c r="K32" s="30"/>
      <c r="L32" s="19"/>
      <c r="M32" s="19"/>
      <c r="N32" s="19"/>
      <c r="O32" s="19"/>
      <c r="P32" s="19"/>
      <c r="Q32" s="19"/>
      <c r="R32" s="19"/>
      <c r="S32" s="19"/>
      <c r="T32" s="19"/>
      <c r="U32" s="19"/>
      <c r="V32" s="19"/>
      <c r="W32" s="19"/>
    </row>
    <row r="33" ht="19.5" customHeight="1">
      <c r="A33" s="23"/>
      <c r="B33" s="12"/>
      <c r="C33" s="24"/>
      <c r="D33" s="21">
        <v>1.0</v>
      </c>
      <c r="E33" s="21">
        <v>13.41</v>
      </c>
      <c r="F33" s="21">
        <v>4.32</v>
      </c>
      <c r="G33" s="21">
        <v>0.15</v>
      </c>
      <c r="H33" s="27">
        <f t="shared" si="2"/>
        <v>8.68968</v>
      </c>
      <c r="I33" s="28"/>
      <c r="J33" s="32"/>
      <c r="K33" s="30"/>
      <c r="L33" s="19"/>
      <c r="M33" s="19"/>
      <c r="N33" s="19"/>
      <c r="O33" s="19"/>
      <c r="P33" s="19"/>
      <c r="Q33" s="19"/>
      <c r="R33" s="19"/>
      <c r="S33" s="19"/>
      <c r="T33" s="19"/>
      <c r="U33" s="19"/>
      <c r="V33" s="19"/>
      <c r="W33" s="19"/>
    </row>
    <row r="34" ht="19.5" customHeight="1">
      <c r="A34" s="23"/>
      <c r="B34" s="12"/>
      <c r="C34" s="24"/>
      <c r="D34" s="21">
        <v>1.0</v>
      </c>
      <c r="E34" s="21">
        <v>0.97</v>
      </c>
      <c r="F34" s="21">
        <v>3.35</v>
      </c>
      <c r="G34" s="21">
        <v>0.15</v>
      </c>
      <c r="H34" s="27">
        <f t="shared" si="2"/>
        <v>0.487425</v>
      </c>
      <c r="I34" s="28"/>
      <c r="J34" s="32"/>
      <c r="K34" s="30"/>
      <c r="L34" s="19"/>
      <c r="M34" s="19"/>
      <c r="N34" s="19"/>
      <c r="O34" s="19"/>
      <c r="P34" s="19"/>
      <c r="Q34" s="19"/>
      <c r="R34" s="19"/>
      <c r="S34" s="19"/>
      <c r="T34" s="19"/>
      <c r="U34" s="19"/>
      <c r="V34" s="19"/>
      <c r="W34" s="19"/>
    </row>
    <row r="35" ht="19.5" customHeight="1">
      <c r="A35" s="23"/>
      <c r="B35" s="12"/>
      <c r="C35" s="24"/>
      <c r="D35" s="21">
        <v>1.0</v>
      </c>
      <c r="E35" s="21">
        <v>5.4</v>
      </c>
      <c r="F35" s="21">
        <v>1.52</v>
      </c>
      <c r="G35" s="21">
        <v>0.15</v>
      </c>
      <c r="H35" s="27">
        <f t="shared" si="2"/>
        <v>1.2312</v>
      </c>
      <c r="I35" s="28"/>
      <c r="J35" s="32"/>
      <c r="K35" s="30"/>
      <c r="L35" s="19"/>
      <c r="M35" s="19"/>
      <c r="N35" s="19"/>
      <c r="O35" s="19"/>
      <c r="P35" s="19"/>
      <c r="Q35" s="19"/>
      <c r="R35" s="19"/>
      <c r="S35" s="19"/>
      <c r="T35" s="19"/>
      <c r="U35" s="19"/>
      <c r="V35" s="19"/>
      <c r="W35" s="19"/>
    </row>
    <row r="36" ht="19.5" customHeight="1">
      <c r="A36" s="23"/>
      <c r="B36" s="12"/>
      <c r="C36" s="24"/>
      <c r="D36" s="21">
        <v>1.0</v>
      </c>
      <c r="E36" s="21">
        <v>3.9</v>
      </c>
      <c r="F36" s="21">
        <v>1.52</v>
      </c>
      <c r="G36" s="21">
        <v>0.15</v>
      </c>
      <c r="H36" s="27">
        <f t="shared" si="2"/>
        <v>0.8892</v>
      </c>
      <c r="I36" s="28"/>
      <c r="J36" s="32"/>
      <c r="K36" s="30"/>
      <c r="L36" s="19"/>
      <c r="M36" s="19"/>
      <c r="N36" s="19"/>
      <c r="O36" s="19"/>
      <c r="P36" s="19"/>
      <c r="Q36" s="19"/>
      <c r="R36" s="19"/>
      <c r="S36" s="19"/>
      <c r="T36" s="19"/>
      <c r="U36" s="19"/>
      <c r="V36" s="19"/>
      <c r="W36" s="19"/>
    </row>
    <row r="37" ht="15.75" customHeight="1">
      <c r="A37" s="23"/>
      <c r="B37" s="12"/>
      <c r="C37" s="24"/>
      <c r="D37" s="21">
        <v>1.0</v>
      </c>
      <c r="E37" s="21">
        <v>6.46</v>
      </c>
      <c r="F37" s="21">
        <v>3.33</v>
      </c>
      <c r="G37" s="21">
        <v>0.15</v>
      </c>
      <c r="H37" s="27">
        <f t="shared" si="2"/>
        <v>3.22677</v>
      </c>
      <c r="I37" s="46"/>
      <c r="J37" s="38"/>
      <c r="K37" s="30"/>
      <c r="L37" s="19"/>
      <c r="M37" s="19"/>
      <c r="N37" s="19"/>
      <c r="O37" s="19"/>
      <c r="P37" s="19"/>
      <c r="Q37" s="19"/>
      <c r="R37" s="19"/>
      <c r="S37" s="19"/>
      <c r="T37" s="19"/>
      <c r="U37" s="19"/>
      <c r="V37" s="19"/>
      <c r="W37" s="19"/>
    </row>
    <row r="38" ht="15.75" customHeight="1">
      <c r="A38" s="23"/>
      <c r="B38" s="12"/>
      <c r="C38" s="26" t="s">
        <v>36</v>
      </c>
      <c r="D38" s="25"/>
      <c r="E38" s="37"/>
      <c r="F38" s="37"/>
      <c r="G38" s="26"/>
      <c r="H38" s="27">
        <f>SUM(H32:H37)</f>
        <v>15.087825</v>
      </c>
      <c r="I38" s="28" t="s">
        <v>15</v>
      </c>
      <c r="J38" s="29">
        <v>0.0</v>
      </c>
      <c r="K38" s="30">
        <f>ROUND(H38*J38,)</f>
        <v>0</v>
      </c>
      <c r="L38" s="19"/>
      <c r="M38" s="19"/>
      <c r="N38" s="19"/>
      <c r="O38" s="19"/>
      <c r="P38" s="19"/>
      <c r="Q38" s="19"/>
      <c r="R38" s="19"/>
      <c r="S38" s="19"/>
      <c r="T38" s="19"/>
      <c r="U38" s="19"/>
      <c r="V38" s="19"/>
      <c r="W38" s="19"/>
    </row>
    <row r="39" ht="15.75" customHeight="1">
      <c r="A39" s="23"/>
      <c r="B39" s="12"/>
      <c r="C39" s="24" t="s">
        <v>37</v>
      </c>
      <c r="D39" s="25"/>
      <c r="E39" s="37"/>
      <c r="F39" s="37"/>
      <c r="G39" s="26"/>
      <c r="H39" s="27"/>
      <c r="I39" s="28"/>
      <c r="J39" s="32"/>
      <c r="K39" s="30"/>
      <c r="L39" s="19"/>
      <c r="M39" s="19"/>
      <c r="N39" s="19"/>
      <c r="O39" s="19"/>
      <c r="P39" s="19"/>
      <c r="Q39" s="19"/>
      <c r="R39" s="19"/>
      <c r="S39" s="19"/>
      <c r="T39" s="19"/>
      <c r="U39" s="19"/>
      <c r="V39" s="19"/>
      <c r="W39" s="19"/>
    </row>
    <row r="40" ht="19.5" customHeight="1">
      <c r="A40" s="23"/>
      <c r="B40" s="12"/>
      <c r="C40" s="67" t="s">
        <v>38</v>
      </c>
      <c r="D40" s="21">
        <v>1.0</v>
      </c>
      <c r="E40" s="21">
        <v>2.89</v>
      </c>
      <c r="F40" s="21">
        <v>1.3</v>
      </c>
      <c r="G40" s="21">
        <v>0.07</v>
      </c>
      <c r="H40" s="27">
        <f t="shared" ref="H40:H45" si="3">PRODUCT(D40:G40)</f>
        <v>0.26299</v>
      </c>
      <c r="I40" s="28"/>
      <c r="J40" s="32"/>
      <c r="K40" s="30"/>
      <c r="L40" s="19"/>
      <c r="M40" s="19"/>
      <c r="N40" s="19"/>
      <c r="O40" s="19"/>
      <c r="P40" s="19"/>
      <c r="Q40" s="19"/>
      <c r="R40" s="19"/>
      <c r="S40" s="19"/>
      <c r="T40" s="19"/>
      <c r="U40" s="19"/>
      <c r="V40" s="19"/>
      <c r="W40" s="19"/>
    </row>
    <row r="41" ht="19.5" customHeight="1">
      <c r="A41" s="23"/>
      <c r="B41" s="12"/>
      <c r="C41" s="24"/>
      <c r="D41" s="21">
        <v>1.0</v>
      </c>
      <c r="E41" s="21">
        <v>13.41</v>
      </c>
      <c r="F41" s="21">
        <v>4.32</v>
      </c>
      <c r="G41" s="21">
        <v>0.07</v>
      </c>
      <c r="H41" s="27">
        <f t="shared" si="3"/>
        <v>4.055184</v>
      </c>
      <c r="I41" s="28"/>
      <c r="J41" s="32"/>
      <c r="K41" s="30"/>
      <c r="L41" s="19"/>
      <c r="M41" s="19"/>
      <c r="N41" s="19"/>
      <c r="O41" s="19"/>
      <c r="P41" s="19"/>
      <c r="Q41" s="19"/>
      <c r="R41" s="19"/>
      <c r="S41" s="19"/>
      <c r="T41" s="19"/>
      <c r="U41" s="19"/>
      <c r="V41" s="19"/>
      <c r="W41" s="19"/>
    </row>
    <row r="42" ht="19.5" customHeight="1">
      <c r="A42" s="23"/>
      <c r="B42" s="12"/>
      <c r="C42" s="24"/>
      <c r="D42" s="21">
        <v>1.0</v>
      </c>
      <c r="E42" s="21">
        <v>0.97</v>
      </c>
      <c r="F42" s="21">
        <v>3.35</v>
      </c>
      <c r="G42" s="21">
        <v>0.07</v>
      </c>
      <c r="H42" s="27">
        <f t="shared" si="3"/>
        <v>0.227465</v>
      </c>
      <c r="I42" s="28"/>
      <c r="J42" s="32"/>
      <c r="K42" s="30"/>
      <c r="L42" s="19"/>
      <c r="M42" s="19"/>
      <c r="N42" s="19"/>
      <c r="O42" s="19"/>
      <c r="P42" s="19"/>
      <c r="Q42" s="19"/>
      <c r="R42" s="19"/>
      <c r="S42" s="19"/>
      <c r="T42" s="19"/>
      <c r="U42" s="19"/>
      <c r="V42" s="19"/>
      <c r="W42" s="19"/>
    </row>
    <row r="43" ht="19.5" customHeight="1">
      <c r="A43" s="23"/>
      <c r="B43" s="12"/>
      <c r="C43" s="24"/>
      <c r="D43" s="21">
        <v>1.0</v>
      </c>
      <c r="E43" s="21">
        <v>5.4</v>
      </c>
      <c r="F43" s="21">
        <v>1.52</v>
      </c>
      <c r="G43" s="21">
        <v>0.07</v>
      </c>
      <c r="H43" s="27">
        <f t="shared" si="3"/>
        <v>0.57456</v>
      </c>
      <c r="I43" s="28"/>
      <c r="J43" s="32"/>
      <c r="K43" s="30"/>
      <c r="L43" s="19"/>
      <c r="M43" s="19"/>
      <c r="N43" s="19"/>
      <c r="O43" s="19"/>
      <c r="P43" s="19"/>
      <c r="Q43" s="19"/>
      <c r="R43" s="19"/>
      <c r="S43" s="19"/>
      <c r="T43" s="19"/>
      <c r="U43" s="19"/>
      <c r="V43" s="19"/>
      <c r="W43" s="19"/>
    </row>
    <row r="44" ht="19.5" customHeight="1">
      <c r="A44" s="23"/>
      <c r="B44" s="12"/>
      <c r="C44" s="24"/>
      <c r="D44" s="21">
        <v>1.0</v>
      </c>
      <c r="E44" s="21">
        <v>3.9</v>
      </c>
      <c r="F44" s="21">
        <v>1.52</v>
      </c>
      <c r="G44" s="21">
        <v>0.07</v>
      </c>
      <c r="H44" s="27">
        <f t="shared" si="3"/>
        <v>0.41496</v>
      </c>
      <c r="I44" s="28"/>
      <c r="J44" s="32"/>
      <c r="K44" s="30"/>
      <c r="L44" s="19"/>
      <c r="M44" s="19"/>
      <c r="N44" s="19"/>
      <c r="O44" s="19"/>
      <c r="P44" s="19"/>
      <c r="Q44" s="19"/>
      <c r="R44" s="19"/>
      <c r="S44" s="19"/>
      <c r="T44" s="19"/>
      <c r="U44" s="19"/>
      <c r="V44" s="19"/>
      <c r="W44" s="19"/>
    </row>
    <row r="45" ht="15.75" customHeight="1">
      <c r="A45" s="23"/>
      <c r="B45" s="12"/>
      <c r="C45" s="24"/>
      <c r="D45" s="21">
        <v>1.0</v>
      </c>
      <c r="E45" s="21">
        <v>6.46</v>
      </c>
      <c r="F45" s="21">
        <v>3.33</v>
      </c>
      <c r="G45" s="21">
        <v>0.07</v>
      </c>
      <c r="H45" s="27">
        <f t="shared" si="3"/>
        <v>1.505826</v>
      </c>
      <c r="I45" s="46"/>
      <c r="J45" s="38"/>
      <c r="K45" s="30"/>
      <c r="L45" s="19"/>
      <c r="M45" s="19"/>
      <c r="N45" s="19"/>
      <c r="O45" s="19"/>
      <c r="P45" s="19"/>
      <c r="Q45" s="19"/>
      <c r="R45" s="19"/>
      <c r="S45" s="19"/>
      <c r="T45" s="19"/>
      <c r="U45" s="19"/>
      <c r="V45" s="19"/>
      <c r="W45" s="19"/>
    </row>
    <row r="46" ht="15.75" customHeight="1">
      <c r="A46" s="23"/>
      <c r="B46" s="12"/>
      <c r="C46" s="68"/>
      <c r="D46" s="25"/>
      <c r="E46" s="37"/>
      <c r="F46" s="37"/>
      <c r="G46" s="26"/>
      <c r="H46" s="27">
        <f>SUM(H40:H45)</f>
        <v>7.040985</v>
      </c>
      <c r="I46" s="28" t="s">
        <v>15</v>
      </c>
      <c r="J46" s="29">
        <v>0.0</v>
      </c>
      <c r="K46" s="30">
        <f>H46*J46</f>
        <v>0</v>
      </c>
      <c r="L46" s="19"/>
      <c r="M46" s="19"/>
      <c r="N46" s="19"/>
      <c r="O46" s="19"/>
      <c r="P46" s="19"/>
      <c r="Q46" s="19"/>
      <c r="R46" s="19"/>
      <c r="S46" s="19"/>
      <c r="T46" s="19"/>
      <c r="U46" s="19"/>
      <c r="V46" s="19"/>
      <c r="W46" s="19"/>
    </row>
    <row r="47" ht="15.75" customHeight="1">
      <c r="A47" s="23"/>
      <c r="B47" s="12"/>
      <c r="C47" s="26" t="s">
        <v>39</v>
      </c>
      <c r="D47" s="25">
        <v>60.0</v>
      </c>
      <c r="E47" s="37" t="s">
        <v>40</v>
      </c>
      <c r="F47" s="37"/>
      <c r="G47" s="26"/>
      <c r="H47" s="27">
        <v>905.27</v>
      </c>
      <c r="I47" s="28" t="s">
        <v>41</v>
      </c>
      <c r="J47" s="29">
        <v>0.0</v>
      </c>
      <c r="K47" s="30">
        <f>ROUND(H47*J47,)</f>
        <v>0</v>
      </c>
      <c r="L47" s="19"/>
      <c r="M47" s="19"/>
      <c r="N47" s="19"/>
      <c r="O47" s="19"/>
      <c r="P47" s="19"/>
      <c r="Q47" s="19"/>
      <c r="R47" s="19"/>
      <c r="S47" s="19"/>
      <c r="T47" s="19"/>
      <c r="U47" s="19"/>
      <c r="V47" s="19"/>
      <c r="W47" s="19"/>
    </row>
    <row r="48" ht="15.75" customHeight="1">
      <c r="A48" s="14"/>
      <c r="B48" s="12"/>
      <c r="C48" s="45" t="s">
        <v>42</v>
      </c>
      <c r="D48" s="4"/>
      <c r="E48" s="4"/>
      <c r="F48" s="4"/>
      <c r="G48" s="4"/>
      <c r="H48" s="4"/>
      <c r="I48" s="5"/>
      <c r="J48" s="46"/>
      <c r="K48" s="69"/>
      <c r="L48" s="19"/>
      <c r="M48" s="19"/>
      <c r="N48" s="19"/>
      <c r="O48" s="19"/>
      <c r="P48" s="19"/>
      <c r="Q48" s="19"/>
      <c r="R48" s="19"/>
      <c r="S48" s="19"/>
      <c r="T48" s="19"/>
      <c r="U48" s="19"/>
      <c r="V48" s="19"/>
      <c r="W48" s="19"/>
    </row>
    <row r="49" ht="110.25" customHeight="1">
      <c r="A49" s="14"/>
      <c r="B49" s="12">
        <v>9.0</v>
      </c>
      <c r="C49" s="33" t="s">
        <v>43</v>
      </c>
      <c r="D49" s="4"/>
      <c r="E49" s="4"/>
      <c r="F49" s="4"/>
      <c r="G49" s="4"/>
      <c r="H49" s="5"/>
      <c r="I49" s="70"/>
      <c r="J49" s="70"/>
      <c r="K49" s="69"/>
      <c r="L49" s="19"/>
      <c r="M49" s="19"/>
      <c r="N49" s="19"/>
      <c r="O49" s="19"/>
      <c r="P49" s="19"/>
      <c r="Q49" s="19"/>
      <c r="R49" s="19"/>
      <c r="S49" s="19"/>
      <c r="T49" s="19"/>
      <c r="U49" s="19"/>
      <c r="V49" s="19"/>
      <c r="W49" s="19"/>
    </row>
    <row r="50" ht="15.75" customHeight="1">
      <c r="A50" s="14"/>
      <c r="B50" s="12"/>
      <c r="C50" s="48" t="s">
        <v>44</v>
      </c>
      <c r="D50" s="51">
        <v>1.0</v>
      </c>
      <c r="E50" s="71">
        <v>4.2</v>
      </c>
      <c r="F50" s="71"/>
      <c r="G50" s="72">
        <v>3.08</v>
      </c>
      <c r="H50" s="71">
        <f t="shared" ref="H50:H51" si="4">PRODUCT(D50:G50)</f>
        <v>12.936</v>
      </c>
      <c r="I50" s="73" t="s">
        <v>30</v>
      </c>
      <c r="J50" s="74">
        <v>0.0</v>
      </c>
      <c r="K50" s="30">
        <f t="shared" ref="K50:K51" si="5">ROUND(H50*J50,)</f>
        <v>0</v>
      </c>
      <c r="L50" s="19"/>
      <c r="M50" s="19"/>
      <c r="N50" s="19"/>
      <c r="O50" s="19"/>
      <c r="P50" s="19"/>
      <c r="Q50" s="19"/>
      <c r="R50" s="19"/>
      <c r="S50" s="19"/>
      <c r="T50" s="19"/>
      <c r="U50" s="19"/>
      <c r="V50" s="19"/>
      <c r="W50" s="19"/>
    </row>
    <row r="51" ht="30.0" customHeight="1">
      <c r="A51" s="14"/>
      <c r="B51" s="12"/>
      <c r="C51" s="48" t="s">
        <v>45</v>
      </c>
      <c r="D51" s="51">
        <v>1.0</v>
      </c>
      <c r="E51" s="71">
        <v>4.2</v>
      </c>
      <c r="F51" s="71"/>
      <c r="G51" s="75">
        <v>3.08</v>
      </c>
      <c r="H51" s="71">
        <f t="shared" si="4"/>
        <v>12.936</v>
      </c>
      <c r="I51" s="69" t="s">
        <v>30</v>
      </c>
      <c r="J51" s="74">
        <v>0.0</v>
      </c>
      <c r="K51" s="76">
        <f t="shared" si="5"/>
        <v>0</v>
      </c>
      <c r="L51" s="19"/>
      <c r="M51" s="19"/>
      <c r="N51" s="19"/>
      <c r="O51" s="19"/>
      <c r="P51" s="19"/>
      <c r="Q51" s="19"/>
      <c r="R51" s="19"/>
      <c r="S51" s="19"/>
      <c r="T51" s="19"/>
      <c r="U51" s="19"/>
      <c r="V51" s="19"/>
      <c r="W51" s="19"/>
    </row>
    <row r="52" ht="15.75" customHeight="1">
      <c r="A52" s="57"/>
      <c r="B52" s="58"/>
      <c r="C52" s="77" t="s">
        <v>46</v>
      </c>
      <c r="D52" s="4"/>
      <c r="E52" s="4"/>
      <c r="F52" s="4"/>
      <c r="G52" s="4"/>
      <c r="H52" s="4"/>
      <c r="I52" s="5"/>
      <c r="J52" s="69"/>
      <c r="K52" s="38"/>
      <c r="L52" s="19"/>
      <c r="M52" s="19"/>
      <c r="N52" s="19"/>
      <c r="O52" s="19"/>
      <c r="P52" s="19"/>
      <c r="Q52" s="19"/>
      <c r="R52" s="19"/>
      <c r="S52" s="19"/>
      <c r="T52" s="19"/>
      <c r="U52" s="19"/>
      <c r="V52" s="19"/>
      <c r="W52" s="19"/>
    </row>
    <row r="53" ht="69.75" customHeight="1">
      <c r="A53" s="57"/>
      <c r="B53" s="58">
        <v>10.0</v>
      </c>
      <c r="C53" s="33" t="s">
        <v>47</v>
      </c>
      <c r="D53" s="4"/>
      <c r="E53" s="4"/>
      <c r="F53" s="4"/>
      <c r="G53" s="4"/>
      <c r="H53" s="5"/>
      <c r="I53" s="70"/>
      <c r="J53" s="69"/>
      <c r="K53" s="38"/>
      <c r="L53" s="19"/>
      <c r="M53" s="19"/>
      <c r="N53" s="19"/>
      <c r="O53" s="19"/>
      <c r="P53" s="19"/>
      <c r="Q53" s="19"/>
      <c r="R53" s="19"/>
      <c r="S53" s="19"/>
      <c r="T53" s="19"/>
      <c r="U53" s="19"/>
      <c r="V53" s="19"/>
      <c r="W53" s="19"/>
    </row>
    <row r="54" ht="32.25" customHeight="1">
      <c r="A54" s="57"/>
      <c r="B54" s="58"/>
      <c r="C54" s="21" t="s">
        <v>48</v>
      </c>
      <c r="D54" s="78">
        <v>1.0</v>
      </c>
      <c r="E54" s="67">
        <v>2.12</v>
      </c>
      <c r="F54" s="67">
        <v>1.51</v>
      </c>
      <c r="G54" s="27">
        <f t="shared" ref="G54:G57" si="6">E54*F54</f>
        <v>3.2012</v>
      </c>
      <c r="H54" s="27">
        <f>G54</f>
        <v>3.2012</v>
      </c>
      <c r="I54" s="79"/>
      <c r="J54" s="80"/>
      <c r="K54" s="47"/>
    </row>
    <row r="55" ht="23.25" customHeight="1">
      <c r="A55" s="57"/>
      <c r="B55" s="58"/>
      <c r="C55" s="21"/>
      <c r="D55" s="78">
        <v>2.0</v>
      </c>
      <c r="E55" s="21">
        <v>1.51</v>
      </c>
      <c r="F55" s="21">
        <v>0.75</v>
      </c>
      <c r="G55" s="21">
        <f t="shared" si="6"/>
        <v>1.1325</v>
      </c>
      <c r="H55" s="21">
        <f t="shared" ref="H55:H57" si="7">G55*D55</f>
        <v>2.265</v>
      </c>
      <c r="I55" s="79"/>
      <c r="J55" s="80"/>
      <c r="K55" s="47"/>
    </row>
    <row r="56" ht="23.25" customHeight="1">
      <c r="A56" s="57"/>
      <c r="B56" s="58"/>
      <c r="C56" s="21" t="s">
        <v>49</v>
      </c>
      <c r="D56" s="78">
        <v>2.0</v>
      </c>
      <c r="E56" s="21">
        <v>2.1</v>
      </c>
      <c r="F56" s="21">
        <v>1.52</v>
      </c>
      <c r="G56" s="21">
        <f t="shared" si="6"/>
        <v>3.192</v>
      </c>
      <c r="H56" s="21">
        <f t="shared" si="7"/>
        <v>6.384</v>
      </c>
      <c r="I56" s="79"/>
      <c r="J56" s="80"/>
      <c r="K56" s="47"/>
    </row>
    <row r="57" ht="23.25" customHeight="1">
      <c r="A57" s="57"/>
      <c r="B57" s="58"/>
      <c r="C57" s="21" t="s">
        <v>50</v>
      </c>
      <c r="D57" s="78">
        <v>2.0</v>
      </c>
      <c r="E57" s="21">
        <v>2.7</v>
      </c>
      <c r="F57" s="21">
        <v>1.82</v>
      </c>
      <c r="G57" s="21">
        <f t="shared" si="6"/>
        <v>4.914</v>
      </c>
      <c r="H57" s="21">
        <f t="shared" si="7"/>
        <v>9.828</v>
      </c>
      <c r="I57" s="79"/>
      <c r="J57" s="80"/>
      <c r="K57" s="47"/>
    </row>
    <row r="58" ht="15.75" customHeight="1">
      <c r="A58" s="57"/>
      <c r="B58" s="58"/>
      <c r="C58" s="24" t="s">
        <v>51</v>
      </c>
      <c r="D58" s="24"/>
      <c r="E58" s="24"/>
      <c r="F58" s="24"/>
      <c r="G58" s="24"/>
      <c r="H58" s="73">
        <f>SUM(H54:H57)</f>
        <v>21.6782</v>
      </c>
      <c r="I58" s="49" t="s">
        <v>30</v>
      </c>
      <c r="J58" s="81">
        <v>0.0</v>
      </c>
      <c r="K58" s="47">
        <f>H58*J58</f>
        <v>0</v>
      </c>
      <c r="L58" s="19"/>
      <c r="M58" s="19"/>
      <c r="N58" s="19"/>
      <c r="O58" s="19"/>
      <c r="P58" s="19"/>
      <c r="Q58" s="19"/>
      <c r="R58" s="19"/>
      <c r="S58" s="19"/>
      <c r="T58" s="19"/>
      <c r="U58" s="19"/>
      <c r="V58" s="19"/>
      <c r="W58" s="19"/>
    </row>
    <row r="59" ht="15.75" customHeight="1">
      <c r="A59" s="23"/>
      <c r="B59" s="12"/>
      <c r="C59" s="45" t="s">
        <v>52</v>
      </c>
      <c r="D59" s="4"/>
      <c r="E59" s="4"/>
      <c r="F59" s="4"/>
      <c r="G59" s="4"/>
      <c r="H59" s="5"/>
      <c r="I59" s="46"/>
      <c r="J59" s="38"/>
      <c r="K59" s="47"/>
    </row>
    <row r="60" ht="97.5" customHeight="1">
      <c r="A60" s="57"/>
      <c r="B60" s="58">
        <v>11.0</v>
      </c>
      <c r="C60" s="20" t="s">
        <v>53</v>
      </c>
      <c r="D60" s="4"/>
      <c r="E60" s="4"/>
      <c r="F60" s="4"/>
      <c r="G60" s="4"/>
      <c r="H60" s="5"/>
      <c r="I60" s="25"/>
      <c r="J60" s="38"/>
      <c r="K60" s="47"/>
    </row>
    <row r="61" ht="15.75" customHeight="1">
      <c r="A61" s="57"/>
      <c r="B61" s="58"/>
      <c r="C61" s="24" t="s">
        <v>54</v>
      </c>
      <c r="D61" s="21"/>
      <c r="E61" s="21"/>
      <c r="F61" s="21"/>
      <c r="G61" s="21"/>
      <c r="H61" s="21"/>
      <c r="I61" s="25"/>
      <c r="J61" s="38"/>
      <c r="K61" s="47"/>
    </row>
    <row r="62" ht="15.75" customHeight="1">
      <c r="A62" s="57"/>
      <c r="B62" s="58"/>
      <c r="C62" s="48" t="s">
        <v>55</v>
      </c>
      <c r="D62" s="24">
        <v>1.0</v>
      </c>
      <c r="E62" s="24">
        <v>2.438</v>
      </c>
      <c r="F62" s="24"/>
      <c r="G62" s="24">
        <v>3.048</v>
      </c>
      <c r="H62" s="27">
        <f t="shared" ref="H62:H68" si="8">PRODUCT(D62:G62)</f>
        <v>7.431024</v>
      </c>
      <c r="I62" s="25"/>
      <c r="J62" s="38"/>
      <c r="K62" s="47"/>
    </row>
    <row r="63" ht="15.75" customHeight="1">
      <c r="A63" s="57"/>
      <c r="B63" s="58"/>
      <c r="C63" s="48" t="s">
        <v>56</v>
      </c>
      <c r="D63" s="24">
        <v>1.0</v>
      </c>
      <c r="E63" s="24">
        <v>3.048</v>
      </c>
      <c r="F63" s="24"/>
      <c r="G63" s="24">
        <v>4.41</v>
      </c>
      <c r="H63" s="27">
        <f t="shared" si="8"/>
        <v>13.44168</v>
      </c>
      <c r="I63" s="25"/>
      <c r="J63" s="38"/>
      <c r="K63" s="47"/>
      <c r="L63" s="19"/>
      <c r="M63" s="19"/>
      <c r="N63" s="19"/>
      <c r="O63" s="19"/>
      <c r="P63" s="19"/>
      <c r="Q63" s="19"/>
      <c r="R63" s="19"/>
      <c r="S63" s="19"/>
      <c r="T63" s="19"/>
      <c r="U63" s="19"/>
      <c r="V63" s="19"/>
      <c r="W63" s="19"/>
    </row>
    <row r="64" ht="15.75" customHeight="1">
      <c r="A64" s="57"/>
      <c r="B64" s="58"/>
      <c r="C64" s="48" t="s">
        <v>57</v>
      </c>
      <c r="D64" s="24">
        <v>1.0</v>
      </c>
      <c r="E64" s="24">
        <v>2.838</v>
      </c>
      <c r="F64" s="24"/>
      <c r="G64" s="24">
        <v>3.048</v>
      </c>
      <c r="H64" s="27">
        <f t="shared" si="8"/>
        <v>8.650224</v>
      </c>
      <c r="I64" s="25"/>
      <c r="J64" s="38"/>
      <c r="K64" s="47"/>
    </row>
    <row r="65" ht="15.75" customHeight="1">
      <c r="A65" s="57"/>
      <c r="B65" s="58"/>
      <c r="C65" s="48" t="s">
        <v>57</v>
      </c>
      <c r="D65" s="24">
        <v>1.0</v>
      </c>
      <c r="E65" s="24">
        <v>1.4</v>
      </c>
      <c r="F65" s="24"/>
      <c r="G65" s="24">
        <v>3.048</v>
      </c>
      <c r="H65" s="27">
        <f t="shared" si="8"/>
        <v>4.2672</v>
      </c>
      <c r="I65" s="25"/>
      <c r="J65" s="38"/>
      <c r="K65" s="47"/>
    </row>
    <row r="66" ht="15.75" customHeight="1">
      <c r="A66" s="57"/>
      <c r="B66" s="58"/>
      <c r="C66" s="24" t="s">
        <v>49</v>
      </c>
      <c r="D66" s="24">
        <v>1.0</v>
      </c>
      <c r="E66" s="24">
        <v>5.8</v>
      </c>
      <c r="F66" s="24"/>
      <c r="G66" s="24">
        <v>4.3</v>
      </c>
      <c r="H66" s="27">
        <f t="shared" si="8"/>
        <v>24.94</v>
      </c>
      <c r="I66" s="25"/>
      <c r="J66" s="38"/>
      <c r="K66" s="47"/>
      <c r="L66" s="19"/>
      <c r="M66" s="19"/>
      <c r="N66" s="19"/>
      <c r="O66" s="19"/>
      <c r="P66" s="19"/>
      <c r="Q66" s="19"/>
      <c r="R66" s="19"/>
      <c r="S66" s="19"/>
      <c r="T66" s="19"/>
      <c r="U66" s="19"/>
      <c r="V66" s="19"/>
      <c r="W66" s="19"/>
    </row>
    <row r="67" ht="15.75" customHeight="1">
      <c r="A67" s="57"/>
      <c r="B67" s="58"/>
      <c r="C67" s="48" t="s">
        <v>58</v>
      </c>
      <c r="D67" s="24">
        <v>1.0</v>
      </c>
      <c r="E67" s="24">
        <v>2.89</v>
      </c>
      <c r="F67" s="24"/>
      <c r="G67" s="24">
        <v>2.5</v>
      </c>
      <c r="H67" s="27">
        <f t="shared" si="8"/>
        <v>7.225</v>
      </c>
      <c r="I67" s="25"/>
      <c r="J67" s="38"/>
      <c r="K67" s="47"/>
    </row>
    <row r="68" ht="15.75" customHeight="1">
      <c r="A68" s="57"/>
      <c r="B68" s="58"/>
      <c r="C68" s="24" t="s">
        <v>59</v>
      </c>
      <c r="D68" s="24">
        <v>1.0</v>
      </c>
      <c r="E68" s="24">
        <v>2.89</v>
      </c>
      <c r="F68" s="24"/>
      <c r="G68" s="24">
        <v>2.5</v>
      </c>
      <c r="H68" s="27">
        <f t="shared" si="8"/>
        <v>7.225</v>
      </c>
      <c r="I68" s="25"/>
      <c r="J68" s="38"/>
      <c r="K68" s="47"/>
    </row>
    <row r="69" ht="15.75" customHeight="1">
      <c r="A69" s="57"/>
      <c r="B69" s="58"/>
      <c r="C69" s="24"/>
      <c r="D69" s="24"/>
      <c r="E69" s="24"/>
      <c r="F69" s="24"/>
      <c r="G69" s="24"/>
      <c r="H69" s="27">
        <f>SUM(H62:H68)</f>
        <v>73.180128</v>
      </c>
      <c r="I69" s="25"/>
      <c r="J69" s="38"/>
      <c r="K69" s="47"/>
    </row>
    <row r="70" ht="15.75" customHeight="1">
      <c r="A70" s="57"/>
      <c r="B70" s="58"/>
      <c r="C70" s="24" t="s">
        <v>60</v>
      </c>
      <c r="D70" s="21"/>
      <c r="E70" s="21">
        <v>84.8</v>
      </c>
      <c r="F70" s="21"/>
      <c r="G70" s="21">
        <v>0.914</v>
      </c>
      <c r="H70" s="27">
        <f>PRODUCT(D70:G70)</f>
        <v>77.5072</v>
      </c>
      <c r="I70" s="25"/>
      <c r="J70" s="38"/>
      <c r="K70" s="47"/>
    </row>
    <row r="71" ht="15.75" customHeight="1">
      <c r="A71" s="57"/>
      <c r="B71" s="58"/>
      <c r="C71" s="24"/>
      <c r="D71" s="21"/>
      <c r="E71" s="21"/>
      <c r="F71" s="21"/>
      <c r="G71" s="21"/>
      <c r="H71" s="27">
        <f>SUM(H69:H70)</f>
        <v>150.687328</v>
      </c>
      <c r="I71" s="25"/>
      <c r="J71" s="38"/>
      <c r="K71" s="47"/>
    </row>
    <row r="72" ht="15.75" customHeight="1">
      <c r="A72" s="57"/>
      <c r="B72" s="58"/>
      <c r="C72" s="24" t="s">
        <v>61</v>
      </c>
      <c r="D72" s="82">
        <v>7.0</v>
      </c>
      <c r="E72" s="82">
        <v>0.9</v>
      </c>
      <c r="F72" s="82"/>
      <c r="G72" s="82">
        <v>2.1</v>
      </c>
      <c r="H72" s="27">
        <f t="shared" ref="H72:H74" si="9">PRODUCT(D72:G72)</f>
        <v>13.23</v>
      </c>
      <c r="I72" s="25"/>
      <c r="J72" s="38"/>
      <c r="K72" s="47"/>
      <c r="L72" s="19"/>
      <c r="M72" s="19"/>
      <c r="N72" s="19"/>
      <c r="O72" s="19"/>
      <c r="P72" s="19"/>
      <c r="Q72" s="19"/>
      <c r="R72" s="19"/>
      <c r="S72" s="19"/>
      <c r="T72" s="19"/>
      <c r="U72" s="19"/>
      <c r="V72" s="19"/>
      <c r="W72" s="19"/>
    </row>
    <row r="73" ht="15.75" customHeight="1">
      <c r="A73" s="57"/>
      <c r="B73" s="58"/>
      <c r="C73" s="24" t="s">
        <v>62</v>
      </c>
      <c r="D73" s="82">
        <v>6.0</v>
      </c>
      <c r="E73" s="82">
        <v>1.5</v>
      </c>
      <c r="F73" s="82"/>
      <c r="G73" s="82">
        <v>1.2</v>
      </c>
      <c r="H73" s="27">
        <f t="shared" si="9"/>
        <v>10.8</v>
      </c>
      <c r="I73" s="25"/>
      <c r="J73" s="38"/>
      <c r="K73" s="47"/>
    </row>
    <row r="74" ht="15.75" customHeight="1">
      <c r="A74" s="57"/>
      <c r="B74" s="58"/>
      <c r="C74" s="48" t="s">
        <v>63</v>
      </c>
      <c r="D74" s="82">
        <v>8.0</v>
      </c>
      <c r="E74" s="82">
        <v>0.6</v>
      </c>
      <c r="F74" s="82"/>
      <c r="G74" s="82">
        <v>1.2</v>
      </c>
      <c r="H74" s="27">
        <f t="shared" si="9"/>
        <v>5.76</v>
      </c>
      <c r="I74" s="25"/>
      <c r="J74" s="38"/>
      <c r="K74" s="47"/>
    </row>
    <row r="75" ht="15.75" customHeight="1">
      <c r="A75" s="57"/>
      <c r="B75" s="58"/>
      <c r="C75" s="24"/>
      <c r="D75" s="82"/>
      <c r="E75" s="82"/>
      <c r="F75" s="82"/>
      <c r="G75" s="82"/>
      <c r="H75" s="27">
        <f>SUM(H72:H74)</f>
        <v>29.79</v>
      </c>
      <c r="I75" s="25"/>
      <c r="J75" s="38"/>
      <c r="K75" s="47"/>
    </row>
    <row r="76" ht="15.75" customHeight="1">
      <c r="A76" s="23"/>
      <c r="B76" s="12"/>
      <c r="C76" s="48"/>
      <c r="D76" s="64"/>
      <c r="E76" s="64"/>
      <c r="F76" s="64"/>
      <c r="G76" s="64"/>
      <c r="H76" s="38">
        <f>H71-H75</f>
        <v>120.897328</v>
      </c>
      <c r="I76" s="46" t="s">
        <v>64</v>
      </c>
      <c r="J76" s="52">
        <v>0.0</v>
      </c>
      <c r="K76" s="47">
        <f>ROUND(H76*J76,)</f>
        <v>0</v>
      </c>
    </row>
    <row r="77" ht="15.75" customHeight="1">
      <c r="A77" s="23"/>
      <c r="B77" s="12"/>
      <c r="C77" s="45" t="s">
        <v>65</v>
      </c>
      <c r="D77" s="4"/>
      <c r="E77" s="4"/>
      <c r="F77" s="4"/>
      <c r="G77" s="4"/>
      <c r="H77" s="5"/>
      <c r="I77" s="46"/>
      <c r="J77" s="38"/>
      <c r="K77" s="47"/>
    </row>
    <row r="78" ht="116.25" customHeight="1">
      <c r="A78" s="23"/>
      <c r="B78" s="12">
        <v>12.0</v>
      </c>
      <c r="C78" s="20" t="s">
        <v>66</v>
      </c>
      <c r="D78" s="4"/>
      <c r="E78" s="4"/>
      <c r="F78" s="4"/>
      <c r="G78" s="4"/>
      <c r="H78" s="5"/>
      <c r="I78" s="83"/>
      <c r="J78" s="38"/>
      <c r="K78" s="47"/>
    </row>
    <row r="79" ht="15.75" customHeight="1">
      <c r="A79" s="23"/>
      <c r="B79" s="12"/>
      <c r="C79" s="48" t="s">
        <v>67</v>
      </c>
      <c r="D79" s="24">
        <v>1.0</v>
      </c>
      <c r="E79" s="24">
        <v>13.716</v>
      </c>
      <c r="F79" s="24"/>
      <c r="G79" s="24">
        <v>6.09</v>
      </c>
      <c r="H79" s="27">
        <f t="shared" ref="H79:H80" si="10">PRODUCT(D79:G79)</f>
        <v>83.53044</v>
      </c>
      <c r="I79" s="46"/>
      <c r="J79" s="38"/>
      <c r="K79" s="47"/>
    </row>
    <row r="80" ht="15.75" customHeight="1">
      <c r="A80" s="23"/>
      <c r="B80" s="12"/>
      <c r="C80" s="48" t="s">
        <v>68</v>
      </c>
      <c r="D80" s="24">
        <v>1.0</v>
      </c>
      <c r="E80" s="24">
        <v>24.3</v>
      </c>
      <c r="F80" s="24"/>
      <c r="G80" s="24">
        <v>3.7</v>
      </c>
      <c r="H80" s="27">
        <f t="shared" si="10"/>
        <v>89.91</v>
      </c>
      <c r="I80" s="46"/>
      <c r="J80" s="38"/>
      <c r="K80" s="47"/>
    </row>
    <row r="81" ht="15.75" customHeight="1">
      <c r="A81" s="23"/>
      <c r="B81" s="12"/>
      <c r="C81" s="49"/>
      <c r="D81" s="50"/>
      <c r="E81" s="49"/>
      <c r="F81" s="49"/>
      <c r="G81" s="49"/>
      <c r="H81" s="38">
        <f>SUM(H79:H80)</f>
        <v>173.44044</v>
      </c>
      <c r="I81" s="46"/>
      <c r="J81" s="38"/>
      <c r="K81" s="47"/>
    </row>
    <row r="82" ht="15.75" customHeight="1">
      <c r="A82" s="23"/>
      <c r="B82" s="12"/>
      <c r="C82" s="48" t="s">
        <v>69</v>
      </c>
      <c r="D82" s="82">
        <v>1.0</v>
      </c>
      <c r="E82" s="82">
        <v>0.9144</v>
      </c>
      <c r="F82" s="82"/>
      <c r="G82" s="82">
        <v>2.36</v>
      </c>
      <c r="H82" s="27">
        <f t="shared" ref="H82:H83" si="11">PRODUCT(D82:G82)</f>
        <v>2.157984</v>
      </c>
      <c r="I82" s="46"/>
      <c r="J82" s="38"/>
      <c r="K82" s="47"/>
    </row>
    <row r="83" ht="15.75" customHeight="1">
      <c r="A83" s="23"/>
      <c r="B83" s="12"/>
      <c r="C83" s="24" t="s">
        <v>62</v>
      </c>
      <c r="D83" s="82">
        <v>6.0</v>
      </c>
      <c r="E83" s="82">
        <v>1.5</v>
      </c>
      <c r="F83" s="82"/>
      <c r="G83" s="82">
        <v>1.2</v>
      </c>
      <c r="H83" s="27">
        <f t="shared" si="11"/>
        <v>10.8</v>
      </c>
      <c r="I83" s="46"/>
      <c r="J83" s="38"/>
      <c r="K83" s="47"/>
      <c r="L83" s="19"/>
      <c r="M83" s="19"/>
      <c r="N83" s="19"/>
      <c r="O83" s="19"/>
      <c r="P83" s="19"/>
      <c r="Q83" s="19"/>
      <c r="R83" s="19"/>
      <c r="S83" s="19"/>
      <c r="T83" s="19"/>
      <c r="U83" s="19"/>
      <c r="V83" s="19"/>
      <c r="W83" s="19"/>
    </row>
    <row r="84" ht="15.75" customHeight="1">
      <c r="A84" s="23"/>
      <c r="B84" s="12"/>
      <c r="C84" s="48"/>
      <c r="D84" s="82"/>
      <c r="E84" s="82"/>
      <c r="F84" s="82"/>
      <c r="G84" s="82"/>
      <c r="H84" s="27">
        <f>SUM(H82:H83)</f>
        <v>12.957984</v>
      </c>
      <c r="I84" s="46"/>
      <c r="J84" s="38"/>
      <c r="K84" s="47"/>
      <c r="L84" s="19"/>
      <c r="M84" s="19"/>
      <c r="N84" s="19"/>
      <c r="O84" s="19"/>
      <c r="P84" s="19"/>
      <c r="Q84" s="19"/>
      <c r="R84" s="19"/>
      <c r="S84" s="19"/>
      <c r="T84" s="19"/>
      <c r="U84" s="19"/>
      <c r="V84" s="19"/>
      <c r="W84" s="19"/>
    </row>
    <row r="85" ht="15.75" customHeight="1">
      <c r="A85" s="23"/>
      <c r="B85" s="12"/>
      <c r="C85" s="49"/>
      <c r="D85" s="50"/>
      <c r="E85" s="49"/>
      <c r="F85" s="49"/>
      <c r="G85" s="49"/>
      <c r="H85" s="84">
        <f>H81-H84</f>
        <v>160.482456</v>
      </c>
      <c r="I85" s="46" t="s">
        <v>64</v>
      </c>
      <c r="J85" s="52">
        <v>0.0</v>
      </c>
      <c r="K85" s="47">
        <f>ROUND(H85*J85,)</f>
        <v>0</v>
      </c>
    </row>
    <row r="86" ht="15.75" customHeight="1">
      <c r="A86" s="23"/>
      <c r="B86" s="12"/>
      <c r="C86" s="45" t="s">
        <v>70</v>
      </c>
      <c r="D86" s="4"/>
      <c r="E86" s="4"/>
      <c r="F86" s="4"/>
      <c r="G86" s="4"/>
      <c r="H86" s="5"/>
      <c r="I86" s="46"/>
      <c r="J86" s="38"/>
      <c r="K86" s="47"/>
    </row>
    <row r="87" ht="93.75" customHeight="1">
      <c r="A87" s="57"/>
      <c r="B87" s="58">
        <v>13.0</v>
      </c>
      <c r="C87" s="20" t="s">
        <v>71</v>
      </c>
      <c r="D87" s="4"/>
      <c r="E87" s="4"/>
      <c r="F87" s="4"/>
      <c r="G87" s="4"/>
      <c r="H87" s="5"/>
      <c r="I87" s="25"/>
      <c r="J87" s="38"/>
      <c r="K87" s="47"/>
    </row>
    <row r="88" ht="15.75" customHeight="1">
      <c r="A88" s="23"/>
      <c r="B88" s="12"/>
      <c r="C88" s="24" t="s">
        <v>62</v>
      </c>
      <c r="D88" s="82">
        <v>6.0</v>
      </c>
      <c r="E88" s="82">
        <v>1.5</v>
      </c>
      <c r="F88" s="82">
        <v>1.2</v>
      </c>
      <c r="G88" s="82">
        <v>2.25</v>
      </c>
      <c r="H88" s="27">
        <f t="shared" ref="H88:H92" si="12">PRODUCT(D88:G88)</f>
        <v>24.3</v>
      </c>
      <c r="I88" s="49"/>
      <c r="J88" s="50"/>
      <c r="K88" s="47"/>
    </row>
    <row r="89" ht="15.75" customHeight="1">
      <c r="A89" s="23"/>
      <c r="B89" s="12"/>
      <c r="C89" s="24" t="s">
        <v>10</v>
      </c>
      <c r="D89" s="82">
        <v>7.0</v>
      </c>
      <c r="E89" s="82">
        <v>2.133</v>
      </c>
      <c r="F89" s="82">
        <v>0.9144</v>
      </c>
      <c r="G89" s="82">
        <v>2.25</v>
      </c>
      <c r="H89" s="27">
        <f t="shared" si="12"/>
        <v>30.7190394</v>
      </c>
      <c r="I89" s="49"/>
      <c r="J89" s="50"/>
      <c r="K89" s="47"/>
    </row>
    <row r="90" ht="15.75" customHeight="1">
      <c r="A90" s="23"/>
      <c r="B90" s="12"/>
      <c r="C90" s="24" t="s">
        <v>72</v>
      </c>
      <c r="D90" s="82">
        <v>1.0</v>
      </c>
      <c r="E90" s="82">
        <v>1.21</v>
      </c>
      <c r="F90" s="82">
        <v>0.6</v>
      </c>
      <c r="G90" s="82">
        <v>2.25</v>
      </c>
      <c r="H90" s="27">
        <f t="shared" si="12"/>
        <v>1.6335</v>
      </c>
      <c r="I90" s="49"/>
      <c r="J90" s="50"/>
      <c r="K90" s="47"/>
    </row>
    <row r="91" ht="15.75" customHeight="1">
      <c r="A91" s="23"/>
      <c r="B91" s="12"/>
      <c r="C91" s="48" t="s">
        <v>63</v>
      </c>
      <c r="D91" s="82">
        <v>9.0</v>
      </c>
      <c r="E91" s="82">
        <v>0.6</v>
      </c>
      <c r="F91" s="82">
        <v>1.2</v>
      </c>
      <c r="G91" s="82">
        <v>2.25</v>
      </c>
      <c r="H91" s="27">
        <f t="shared" si="12"/>
        <v>14.58</v>
      </c>
      <c r="I91" s="49"/>
      <c r="J91" s="50"/>
      <c r="K91" s="47"/>
    </row>
    <row r="92" ht="15.75" customHeight="1">
      <c r="A92" s="23"/>
      <c r="B92" s="12"/>
      <c r="C92" s="48" t="s">
        <v>73</v>
      </c>
      <c r="D92" s="82">
        <v>1.0</v>
      </c>
      <c r="E92" s="82">
        <v>8.4</v>
      </c>
      <c r="F92" s="82">
        <v>3.6</v>
      </c>
      <c r="G92" s="82">
        <v>2.25</v>
      </c>
      <c r="H92" s="27">
        <f t="shared" si="12"/>
        <v>68.04</v>
      </c>
      <c r="I92" s="49"/>
      <c r="J92" s="50"/>
      <c r="K92" s="47"/>
    </row>
    <row r="93" ht="15.75" customHeight="1">
      <c r="A93" s="23"/>
      <c r="B93" s="12"/>
      <c r="C93" s="48"/>
      <c r="D93" s="64"/>
      <c r="E93" s="69"/>
      <c r="F93" s="69"/>
      <c r="G93" s="85"/>
      <c r="H93" s="38">
        <f>SUM(H88:H92)</f>
        <v>139.2725394</v>
      </c>
      <c r="I93" s="46" t="s">
        <v>64</v>
      </c>
      <c r="J93" s="52">
        <v>0.0</v>
      </c>
      <c r="K93" s="47">
        <f>ROUND(H93*J93,)</f>
        <v>0</v>
      </c>
    </row>
    <row r="94" ht="15.75" customHeight="1">
      <c r="A94" s="23"/>
      <c r="B94" s="12"/>
      <c r="C94" s="77" t="s">
        <v>74</v>
      </c>
      <c r="D94" s="4"/>
      <c r="E94" s="4"/>
      <c r="F94" s="4"/>
      <c r="G94" s="4"/>
      <c r="H94" s="4"/>
      <c r="I94" s="5"/>
      <c r="J94" s="27"/>
      <c r="K94" s="47"/>
      <c r="L94" s="19"/>
      <c r="M94" s="19"/>
      <c r="N94" s="19"/>
      <c r="O94" s="19"/>
      <c r="P94" s="19"/>
      <c r="Q94" s="19"/>
      <c r="R94" s="19"/>
      <c r="S94" s="19"/>
      <c r="T94" s="19"/>
      <c r="U94" s="19"/>
      <c r="V94" s="19"/>
      <c r="W94" s="19"/>
    </row>
    <row r="95" ht="41.25" customHeight="1">
      <c r="A95" s="23"/>
      <c r="B95" s="12">
        <v>14.0</v>
      </c>
      <c r="C95" s="20" t="s">
        <v>75</v>
      </c>
      <c r="D95" s="4"/>
      <c r="E95" s="4"/>
      <c r="F95" s="4"/>
      <c r="G95" s="4"/>
      <c r="H95" s="5"/>
      <c r="I95" s="21"/>
      <c r="J95" s="27"/>
      <c r="K95" s="27"/>
      <c r="L95" s="19"/>
      <c r="M95" s="19"/>
      <c r="N95" s="19"/>
      <c r="O95" s="19"/>
      <c r="P95" s="19"/>
      <c r="Q95" s="19"/>
      <c r="R95" s="19"/>
      <c r="S95" s="19"/>
      <c r="T95" s="19"/>
      <c r="U95" s="19"/>
      <c r="V95" s="19"/>
      <c r="W95" s="19"/>
    </row>
    <row r="96" ht="15.75" customHeight="1">
      <c r="A96" s="23"/>
      <c r="B96" s="12"/>
      <c r="C96" s="24" t="s">
        <v>76</v>
      </c>
      <c r="D96" s="86" t="s">
        <v>77</v>
      </c>
      <c r="E96" s="38"/>
      <c r="F96" s="69"/>
      <c r="G96" s="87"/>
      <c r="H96" s="27">
        <v>6.0</v>
      </c>
      <c r="I96" s="88" t="s">
        <v>78</v>
      </c>
      <c r="J96" s="89">
        <v>0.0</v>
      </c>
      <c r="K96" s="30">
        <f t="shared" ref="K96:K97" si="13">H96*J96</f>
        <v>0</v>
      </c>
      <c r="L96" s="19"/>
      <c r="M96" s="19"/>
      <c r="N96" s="19"/>
      <c r="O96" s="19"/>
      <c r="P96" s="19"/>
      <c r="Q96" s="19"/>
      <c r="R96" s="19"/>
      <c r="S96" s="19"/>
      <c r="T96" s="19"/>
      <c r="U96" s="19"/>
      <c r="V96" s="19"/>
      <c r="W96" s="19"/>
    </row>
    <row r="97" ht="15.75" customHeight="1">
      <c r="A97" s="23"/>
      <c r="B97" s="12"/>
      <c r="C97" s="24" t="s">
        <v>79</v>
      </c>
      <c r="D97" s="86" t="s">
        <v>77</v>
      </c>
      <c r="E97" s="38"/>
      <c r="F97" s="69"/>
      <c r="G97" s="87"/>
      <c r="H97" s="27">
        <v>2.0</v>
      </c>
      <c r="I97" s="88" t="s">
        <v>78</v>
      </c>
      <c r="J97" s="89">
        <v>0.0</v>
      </c>
      <c r="K97" s="30">
        <f t="shared" si="13"/>
        <v>0</v>
      </c>
      <c r="L97" s="19"/>
      <c r="M97" s="19"/>
      <c r="N97" s="19"/>
      <c r="O97" s="19"/>
      <c r="P97" s="19"/>
      <c r="Q97" s="19"/>
      <c r="R97" s="19"/>
      <c r="S97" s="19"/>
      <c r="T97" s="19"/>
      <c r="U97" s="19"/>
      <c r="V97" s="19"/>
      <c r="W97" s="19"/>
    </row>
    <row r="98" ht="15.75" customHeight="1">
      <c r="A98" s="57"/>
      <c r="B98" s="58"/>
      <c r="C98" s="21"/>
      <c r="D98" s="78"/>
      <c r="E98" s="67"/>
      <c r="F98" s="67"/>
      <c r="G98" s="90"/>
      <c r="H98" s="27"/>
      <c r="I98" s="73"/>
      <c r="J98" s="27"/>
      <c r="K98" s="47"/>
    </row>
    <row r="99" ht="52.5" customHeight="1">
      <c r="A99" s="57"/>
      <c r="B99" s="58">
        <v>15.0</v>
      </c>
      <c r="C99" s="59" t="s">
        <v>80</v>
      </c>
      <c r="D99" s="4"/>
      <c r="E99" s="4"/>
      <c r="F99" s="4"/>
      <c r="G99" s="4"/>
      <c r="H99" s="5"/>
      <c r="I99" s="60"/>
      <c r="J99" s="27"/>
      <c r="K99" s="47"/>
    </row>
    <row r="100" ht="15.75" customHeight="1">
      <c r="A100" s="57"/>
      <c r="B100" s="58"/>
      <c r="C100" s="21"/>
      <c r="D100" s="78"/>
      <c r="E100" s="67"/>
      <c r="F100" s="67"/>
      <c r="G100" s="90"/>
      <c r="H100" s="27">
        <v>900.0</v>
      </c>
      <c r="I100" s="73" t="s">
        <v>81</v>
      </c>
      <c r="J100" s="89">
        <v>0.0</v>
      </c>
      <c r="K100" s="47">
        <f>H100*J100</f>
        <v>0</v>
      </c>
    </row>
    <row r="101" ht="15.75" customHeight="1">
      <c r="A101" s="57"/>
      <c r="B101" s="58"/>
      <c r="C101" s="21"/>
      <c r="D101" s="78"/>
      <c r="E101" s="67"/>
      <c r="F101" s="67"/>
      <c r="G101" s="90"/>
      <c r="H101" s="27"/>
      <c r="I101" s="79"/>
      <c r="J101" s="80"/>
      <c r="K101" s="47"/>
    </row>
    <row r="102" ht="104.25" customHeight="1">
      <c r="A102" s="57"/>
      <c r="B102" s="58">
        <v>16.0</v>
      </c>
      <c r="C102" s="59" t="s">
        <v>82</v>
      </c>
      <c r="D102" s="4"/>
      <c r="E102" s="4"/>
      <c r="F102" s="4"/>
      <c r="G102" s="4"/>
      <c r="H102" s="5"/>
      <c r="I102" s="60"/>
      <c r="J102" s="27"/>
      <c r="K102" s="47"/>
    </row>
    <row r="103" ht="46.5" customHeight="1">
      <c r="A103" s="57"/>
      <c r="B103" s="58"/>
      <c r="C103" s="21" t="s">
        <v>83</v>
      </c>
      <c r="D103" s="78">
        <v>5.0</v>
      </c>
      <c r="E103" s="67">
        <v>2.1336</v>
      </c>
      <c r="F103" s="67">
        <v>1.219</v>
      </c>
      <c r="G103" s="27">
        <f t="shared" ref="G103:G107" si="14">E103*F103</f>
        <v>2.6008584</v>
      </c>
      <c r="H103" s="27">
        <f t="shared" ref="H103:H106" si="15">G103*D103</f>
        <v>13.004292</v>
      </c>
      <c r="I103" s="73" t="s">
        <v>30</v>
      </c>
      <c r="J103" s="89">
        <v>0.0</v>
      </c>
      <c r="K103" s="47">
        <f t="shared" ref="K103:K106" si="16">H103*J103</f>
        <v>0</v>
      </c>
    </row>
    <row r="104" ht="47.25" customHeight="1">
      <c r="A104" s="57"/>
      <c r="B104" s="58"/>
      <c r="C104" s="21" t="s">
        <v>84</v>
      </c>
      <c r="D104" s="78">
        <v>2.0</v>
      </c>
      <c r="E104" s="67">
        <v>2.1336</v>
      </c>
      <c r="F104" s="67">
        <v>1.219</v>
      </c>
      <c r="G104" s="27">
        <f t="shared" si="14"/>
        <v>2.6008584</v>
      </c>
      <c r="H104" s="27">
        <f t="shared" si="15"/>
        <v>5.2017168</v>
      </c>
      <c r="I104" s="73" t="s">
        <v>30</v>
      </c>
      <c r="J104" s="89">
        <v>0.0</v>
      </c>
      <c r="K104" s="47">
        <f t="shared" si="16"/>
        <v>0</v>
      </c>
    </row>
    <row r="105" ht="51.0" customHeight="1">
      <c r="A105" s="57"/>
      <c r="B105" s="58"/>
      <c r="C105" s="21" t="s">
        <v>85</v>
      </c>
      <c r="D105" s="78">
        <v>1.5</v>
      </c>
      <c r="E105" s="67">
        <v>2.1336</v>
      </c>
      <c r="F105" s="67">
        <v>1.219</v>
      </c>
      <c r="G105" s="27">
        <f t="shared" si="14"/>
        <v>2.6008584</v>
      </c>
      <c r="H105" s="27">
        <f t="shared" si="15"/>
        <v>3.9012876</v>
      </c>
      <c r="I105" s="73" t="s">
        <v>30</v>
      </c>
      <c r="J105" s="89">
        <v>0.0</v>
      </c>
      <c r="K105" s="47">
        <f t="shared" si="16"/>
        <v>0</v>
      </c>
    </row>
    <row r="106" ht="34.5" customHeight="1">
      <c r="A106" s="57"/>
      <c r="B106" s="58"/>
      <c r="C106" s="21" t="s">
        <v>86</v>
      </c>
      <c r="D106" s="78">
        <v>2.0</v>
      </c>
      <c r="E106" s="67">
        <v>1.8</v>
      </c>
      <c r="F106" s="67">
        <v>0.91</v>
      </c>
      <c r="G106" s="27">
        <f t="shared" si="14"/>
        <v>1.638</v>
      </c>
      <c r="H106" s="27">
        <f t="shared" si="15"/>
        <v>3.276</v>
      </c>
      <c r="I106" s="73" t="s">
        <v>30</v>
      </c>
      <c r="J106" s="89">
        <v>0.0</v>
      </c>
      <c r="K106" s="47">
        <f t="shared" si="16"/>
        <v>0</v>
      </c>
    </row>
    <row r="107" ht="50.25" customHeight="1">
      <c r="A107" s="57"/>
      <c r="B107" s="58"/>
      <c r="C107" s="91" t="s">
        <v>87</v>
      </c>
      <c r="D107" s="78">
        <v>0.0</v>
      </c>
      <c r="E107" s="67">
        <v>0.0</v>
      </c>
      <c r="F107" s="67">
        <v>0.0</v>
      </c>
      <c r="G107" s="27">
        <f t="shared" si="14"/>
        <v>0</v>
      </c>
      <c r="H107" s="27">
        <v>1.0</v>
      </c>
      <c r="I107" s="73" t="s">
        <v>88</v>
      </c>
      <c r="J107" s="89">
        <v>0.0</v>
      </c>
      <c r="K107" s="47">
        <f>J107</f>
        <v>0</v>
      </c>
    </row>
    <row r="108" ht="90.0" customHeight="1">
      <c r="A108" s="57"/>
      <c r="B108" s="92">
        <v>17.0</v>
      </c>
      <c r="C108" s="59" t="s">
        <v>89</v>
      </c>
      <c r="D108" s="4"/>
      <c r="E108" s="4"/>
      <c r="F108" s="4"/>
      <c r="G108" s="4"/>
      <c r="H108" s="5"/>
      <c r="I108" s="60"/>
      <c r="J108" s="27"/>
      <c r="K108" s="47"/>
    </row>
    <row r="109" ht="63.75" customHeight="1">
      <c r="A109" s="57"/>
      <c r="B109" s="58"/>
      <c r="C109" s="21" t="s">
        <v>90</v>
      </c>
      <c r="D109" s="78">
        <v>5.0</v>
      </c>
      <c r="E109" s="67">
        <v>2.1336</v>
      </c>
      <c r="F109" s="67">
        <v>1.219</v>
      </c>
      <c r="G109" s="27">
        <f t="shared" ref="G109:G111" si="17">E109*F109</f>
        <v>2.6008584</v>
      </c>
      <c r="H109" s="27">
        <f t="shared" ref="H109:H111" si="18">G109*D109</f>
        <v>13.004292</v>
      </c>
      <c r="I109" s="73" t="s">
        <v>30</v>
      </c>
      <c r="J109" s="89">
        <v>0.0</v>
      </c>
      <c r="K109" s="47">
        <f t="shared" ref="K109:K111" si="19">H109*J109</f>
        <v>0</v>
      </c>
    </row>
    <row r="110" ht="45.75" customHeight="1">
      <c r="A110" s="57"/>
      <c r="B110" s="58"/>
      <c r="C110" s="21" t="s">
        <v>91</v>
      </c>
      <c r="D110" s="78">
        <v>1.0</v>
      </c>
      <c r="E110" s="67">
        <v>2.1336</v>
      </c>
      <c r="F110" s="67">
        <v>1.219</v>
      </c>
      <c r="G110" s="27">
        <f t="shared" si="17"/>
        <v>2.6008584</v>
      </c>
      <c r="H110" s="27">
        <f t="shared" si="18"/>
        <v>2.6008584</v>
      </c>
      <c r="I110" s="73" t="s">
        <v>30</v>
      </c>
      <c r="J110" s="89">
        <v>0.0</v>
      </c>
      <c r="K110" s="47">
        <f t="shared" si="19"/>
        <v>0</v>
      </c>
    </row>
    <row r="111" ht="51.0" customHeight="1">
      <c r="A111" s="57"/>
      <c r="B111" s="58"/>
      <c r="C111" s="21" t="s">
        <v>92</v>
      </c>
      <c r="D111" s="78">
        <v>1.0</v>
      </c>
      <c r="E111" s="67">
        <v>3.048</v>
      </c>
      <c r="F111" s="67">
        <v>1.524</v>
      </c>
      <c r="G111" s="27">
        <f t="shared" si="17"/>
        <v>4.645152</v>
      </c>
      <c r="H111" s="27">
        <f t="shared" si="18"/>
        <v>4.645152</v>
      </c>
      <c r="I111" s="73" t="s">
        <v>30</v>
      </c>
      <c r="J111" s="89">
        <v>0.0</v>
      </c>
      <c r="K111" s="47">
        <f t="shared" si="19"/>
        <v>0</v>
      </c>
    </row>
    <row r="112" ht="15.75" customHeight="1">
      <c r="B112" s="93"/>
      <c r="C112" s="68"/>
      <c r="D112" s="68"/>
      <c r="E112" s="68"/>
      <c r="F112" s="68"/>
      <c r="G112" s="68"/>
      <c r="H112" s="68"/>
      <c r="I112" s="68"/>
      <c r="J112" s="68"/>
      <c r="K112" s="68"/>
    </row>
    <row r="113" ht="101.25" customHeight="1">
      <c r="A113" s="57"/>
      <c r="B113" s="92">
        <v>18.0</v>
      </c>
      <c r="C113" s="59" t="s">
        <v>93</v>
      </c>
      <c r="D113" s="4"/>
      <c r="E113" s="4"/>
      <c r="F113" s="4"/>
      <c r="G113" s="4"/>
      <c r="H113" s="5"/>
      <c r="I113" s="60"/>
      <c r="J113" s="27"/>
      <c r="K113" s="47"/>
    </row>
    <row r="114" ht="40.5" customHeight="1">
      <c r="A114" s="57"/>
      <c r="B114" s="58"/>
      <c r="C114" s="24" t="s">
        <v>94</v>
      </c>
      <c r="D114" s="94">
        <v>42.0</v>
      </c>
      <c r="E114" s="94"/>
      <c r="F114" s="94"/>
      <c r="G114" s="94"/>
      <c r="H114" s="27">
        <v>40.0</v>
      </c>
      <c r="I114" s="38" t="s">
        <v>88</v>
      </c>
      <c r="J114" s="95">
        <v>0.0</v>
      </c>
      <c r="K114" s="47">
        <f>H114*J114</f>
        <v>0</v>
      </c>
    </row>
    <row r="115" ht="81.0" customHeight="1">
      <c r="A115" s="57"/>
      <c r="B115" s="92">
        <v>19.0</v>
      </c>
      <c r="C115" s="59" t="s">
        <v>95</v>
      </c>
      <c r="D115" s="4"/>
      <c r="E115" s="4"/>
      <c r="F115" s="4"/>
      <c r="G115" s="4"/>
      <c r="H115" s="5"/>
      <c r="I115" s="60"/>
      <c r="J115" s="27"/>
      <c r="K115" s="47"/>
    </row>
    <row r="116" ht="48.0" customHeight="1">
      <c r="A116" s="57"/>
      <c r="B116" s="58"/>
      <c r="C116" s="21" t="s">
        <v>96</v>
      </c>
      <c r="D116" s="94">
        <v>85.4</v>
      </c>
      <c r="E116" s="94"/>
      <c r="F116" s="94"/>
      <c r="G116" s="94"/>
      <c r="H116" s="27">
        <v>85.344</v>
      </c>
      <c r="I116" s="38" t="s">
        <v>97</v>
      </c>
      <c r="J116" s="95">
        <v>0.0</v>
      </c>
      <c r="K116" s="47">
        <f t="shared" ref="K116:K117" si="20">H116*J116</f>
        <v>0</v>
      </c>
    </row>
    <row r="117" ht="40.5" customHeight="1">
      <c r="A117" s="57"/>
      <c r="B117" s="58"/>
      <c r="C117" s="21" t="s">
        <v>98</v>
      </c>
      <c r="D117" s="94">
        <v>10.0</v>
      </c>
      <c r="E117" s="94"/>
      <c r="F117" s="94"/>
      <c r="G117" s="94"/>
      <c r="H117" s="27">
        <v>90.0</v>
      </c>
      <c r="I117" s="38" t="s">
        <v>97</v>
      </c>
      <c r="J117" s="95">
        <v>0.0</v>
      </c>
      <c r="K117" s="47">
        <f t="shared" si="20"/>
        <v>0</v>
      </c>
    </row>
    <row r="118" ht="48.0" customHeight="1">
      <c r="A118" s="57"/>
      <c r="B118" s="92">
        <v>20.0</v>
      </c>
      <c r="C118" s="59" t="s">
        <v>99</v>
      </c>
      <c r="D118" s="4"/>
      <c r="E118" s="4"/>
      <c r="F118" s="4"/>
      <c r="G118" s="4"/>
      <c r="H118" s="5"/>
      <c r="I118" s="60"/>
      <c r="J118" s="27"/>
      <c r="K118" s="47"/>
    </row>
    <row r="119" ht="23.25" customHeight="1">
      <c r="A119" s="57"/>
      <c r="B119" s="58"/>
      <c r="C119" s="96" t="s">
        <v>100</v>
      </c>
      <c r="D119" s="94">
        <v>3.0</v>
      </c>
      <c r="E119" s="94"/>
      <c r="F119" s="94"/>
      <c r="G119" s="94"/>
      <c r="H119" s="27">
        <v>7.0</v>
      </c>
      <c r="I119" s="38" t="s">
        <v>88</v>
      </c>
      <c r="J119" s="95">
        <v>0.0</v>
      </c>
      <c r="K119" s="47">
        <f t="shared" ref="K119:K120" si="21">H119*J119</f>
        <v>0</v>
      </c>
    </row>
    <row r="120" ht="34.5" customHeight="1">
      <c r="A120" s="57"/>
      <c r="B120" s="58"/>
      <c r="C120" s="96" t="s">
        <v>101</v>
      </c>
      <c r="D120" s="94">
        <v>6.0</v>
      </c>
      <c r="E120" s="94"/>
      <c r="F120" s="94"/>
      <c r="G120" s="94"/>
      <c r="H120" s="27">
        <v>7.0</v>
      </c>
      <c r="I120" s="38" t="s">
        <v>88</v>
      </c>
      <c r="J120" s="95">
        <v>0.0</v>
      </c>
      <c r="K120" s="47">
        <f t="shared" si="21"/>
        <v>0</v>
      </c>
    </row>
    <row r="121" ht="69.75" customHeight="1">
      <c r="A121" s="57"/>
      <c r="B121" s="92">
        <v>21.0</v>
      </c>
      <c r="C121" s="59" t="s">
        <v>102</v>
      </c>
      <c r="D121" s="4"/>
      <c r="E121" s="4"/>
      <c r="F121" s="4"/>
      <c r="G121" s="4"/>
      <c r="H121" s="5"/>
      <c r="I121" s="60"/>
      <c r="J121" s="27"/>
      <c r="K121" s="47"/>
    </row>
    <row r="122" ht="48.0" customHeight="1">
      <c r="A122" s="57"/>
      <c r="B122" s="58"/>
      <c r="C122" s="24" t="s">
        <v>103</v>
      </c>
      <c r="D122" s="94">
        <v>16.0</v>
      </c>
      <c r="E122" s="94"/>
      <c r="F122" s="94"/>
      <c r="G122" s="94"/>
      <c r="H122" s="27">
        <v>16.0</v>
      </c>
      <c r="I122" s="38" t="s">
        <v>88</v>
      </c>
      <c r="J122" s="95">
        <v>0.0</v>
      </c>
      <c r="K122" s="47">
        <f t="shared" ref="K122:K124" si="22">H122*J122</f>
        <v>0</v>
      </c>
    </row>
    <row r="123" ht="35.25" customHeight="1">
      <c r="A123" s="57"/>
      <c r="B123" s="58"/>
      <c r="C123" s="24" t="s">
        <v>104</v>
      </c>
      <c r="D123" s="94">
        <v>3.0</v>
      </c>
      <c r="E123" s="94"/>
      <c r="F123" s="94"/>
      <c r="G123" s="94"/>
      <c r="H123" s="27">
        <v>22.0</v>
      </c>
      <c r="I123" s="38" t="s">
        <v>88</v>
      </c>
      <c r="J123" s="95">
        <v>0.0</v>
      </c>
      <c r="K123" s="47">
        <f t="shared" si="22"/>
        <v>0</v>
      </c>
    </row>
    <row r="124" ht="35.25" customHeight="1">
      <c r="A124" s="57"/>
      <c r="B124" s="58"/>
      <c r="C124" s="24" t="s">
        <v>105</v>
      </c>
      <c r="D124" s="94">
        <v>6.0</v>
      </c>
      <c r="E124" s="94"/>
      <c r="F124" s="94"/>
      <c r="G124" s="94"/>
      <c r="H124" s="27">
        <v>22.0</v>
      </c>
      <c r="I124" s="38" t="s">
        <v>88</v>
      </c>
      <c r="J124" s="95">
        <v>0.0</v>
      </c>
      <c r="K124" s="47">
        <f t="shared" si="22"/>
        <v>0</v>
      </c>
    </row>
    <row r="125" ht="53.25" customHeight="1">
      <c r="A125" s="57"/>
      <c r="B125" s="92">
        <v>22.0</v>
      </c>
      <c r="C125" s="59" t="s">
        <v>106</v>
      </c>
      <c r="D125" s="4"/>
      <c r="E125" s="4"/>
      <c r="F125" s="4"/>
      <c r="G125" s="4"/>
      <c r="H125" s="5"/>
      <c r="I125" s="60"/>
      <c r="J125" s="27"/>
      <c r="K125" s="47"/>
    </row>
    <row r="126" ht="24.0" customHeight="1">
      <c r="A126" s="57"/>
      <c r="B126" s="58"/>
      <c r="C126" s="24" t="s">
        <v>107</v>
      </c>
      <c r="D126" s="94">
        <v>1.0</v>
      </c>
      <c r="E126" s="94">
        <v>2.1336</v>
      </c>
      <c r="F126" s="94">
        <v>2.7432</v>
      </c>
      <c r="G126" s="94"/>
      <c r="H126" s="27">
        <f t="shared" ref="H126:H129" si="23">D126*E126*F126</f>
        <v>5.85289152</v>
      </c>
      <c r="I126" s="38" t="s">
        <v>30</v>
      </c>
      <c r="J126" s="95">
        <v>0.0</v>
      </c>
      <c r="K126" s="47">
        <f t="shared" ref="K126:K129" si="24">H126*J126</f>
        <v>0</v>
      </c>
    </row>
    <row r="127" ht="24.0" customHeight="1">
      <c r="A127" s="57"/>
      <c r="B127" s="58"/>
      <c r="C127" s="21" t="s">
        <v>108</v>
      </c>
      <c r="D127" s="94">
        <v>1.0</v>
      </c>
      <c r="E127" s="94">
        <v>2.134</v>
      </c>
      <c r="F127" s="94">
        <v>1.22</v>
      </c>
      <c r="G127" s="94"/>
      <c r="H127" s="27">
        <f t="shared" si="23"/>
        <v>2.60348</v>
      </c>
      <c r="I127" s="97" t="s">
        <v>30</v>
      </c>
      <c r="J127" s="95">
        <v>0.0</v>
      </c>
      <c r="K127" s="47">
        <f t="shared" si="24"/>
        <v>0</v>
      </c>
    </row>
    <row r="128" ht="24.0" customHeight="1">
      <c r="A128" s="57"/>
      <c r="B128" s="58"/>
      <c r="C128" s="24" t="s">
        <v>109</v>
      </c>
      <c r="D128" s="94">
        <v>1.0</v>
      </c>
      <c r="E128" s="94">
        <v>1.8</v>
      </c>
      <c r="F128" s="94">
        <v>0.91</v>
      </c>
      <c r="G128" s="94"/>
      <c r="H128" s="27">
        <f t="shared" si="23"/>
        <v>1.638</v>
      </c>
      <c r="I128" s="97" t="s">
        <v>30</v>
      </c>
      <c r="J128" s="95">
        <v>0.0</v>
      </c>
      <c r="K128" s="47">
        <f t="shared" si="24"/>
        <v>0</v>
      </c>
    </row>
    <row r="129" ht="24.0" customHeight="1">
      <c r="A129" s="57"/>
      <c r="B129" s="58"/>
      <c r="C129" s="24" t="s">
        <v>110</v>
      </c>
      <c r="D129" s="94">
        <v>3.0</v>
      </c>
      <c r="E129" s="94">
        <v>2.134</v>
      </c>
      <c r="F129" s="94">
        <v>1.22</v>
      </c>
      <c r="G129" s="94"/>
      <c r="H129" s="27">
        <f t="shared" si="23"/>
        <v>7.81044</v>
      </c>
      <c r="I129" s="97" t="s">
        <v>30</v>
      </c>
      <c r="J129" s="95">
        <v>0.0</v>
      </c>
      <c r="K129" s="47">
        <f t="shared" si="24"/>
        <v>0</v>
      </c>
    </row>
    <row r="130" ht="97.5" customHeight="1">
      <c r="A130" s="57"/>
      <c r="B130" s="92">
        <v>23.0</v>
      </c>
      <c r="C130" s="59" t="s">
        <v>111</v>
      </c>
      <c r="D130" s="4"/>
      <c r="E130" s="4"/>
      <c r="F130" s="4"/>
      <c r="G130" s="4"/>
      <c r="H130" s="5"/>
      <c r="I130" s="60"/>
      <c r="J130" s="27"/>
      <c r="K130" s="47"/>
    </row>
    <row r="131" ht="51.75" customHeight="1">
      <c r="A131" s="57"/>
      <c r="B131" s="58"/>
      <c r="C131" s="21" t="s">
        <v>112</v>
      </c>
      <c r="D131" s="78">
        <v>3.0</v>
      </c>
      <c r="E131" s="67">
        <v>2.1336</v>
      </c>
      <c r="F131" s="67">
        <v>1.219</v>
      </c>
      <c r="G131" s="27">
        <f t="shared" ref="G131:G132" si="25">E131*F131</f>
        <v>2.6008584</v>
      </c>
      <c r="H131" s="27">
        <f t="shared" ref="H131:H132" si="26">G131*D131</f>
        <v>7.8025752</v>
      </c>
      <c r="I131" s="73" t="s">
        <v>30</v>
      </c>
      <c r="J131" s="89">
        <v>0.0</v>
      </c>
      <c r="K131" s="47">
        <f t="shared" ref="K131:K132" si="27">H131*J131</f>
        <v>0</v>
      </c>
    </row>
    <row r="132" ht="51.75" customHeight="1">
      <c r="A132" s="57"/>
      <c r="B132" s="58"/>
      <c r="C132" s="21" t="s">
        <v>113</v>
      </c>
      <c r="D132" s="78">
        <v>3.0</v>
      </c>
      <c r="E132" s="67">
        <v>5.18</v>
      </c>
      <c r="F132" s="67">
        <v>1.0</v>
      </c>
      <c r="G132" s="27">
        <f t="shared" si="25"/>
        <v>5.18</v>
      </c>
      <c r="H132" s="27">
        <f t="shared" si="26"/>
        <v>15.54</v>
      </c>
      <c r="I132" s="79" t="s">
        <v>30</v>
      </c>
      <c r="J132" s="95">
        <v>0.0</v>
      </c>
      <c r="K132" s="47">
        <f t="shared" si="27"/>
        <v>0</v>
      </c>
    </row>
    <row r="133" ht="144.75" customHeight="1">
      <c r="A133" s="57"/>
      <c r="B133" s="92">
        <v>24.0</v>
      </c>
      <c r="C133" s="59" t="s">
        <v>114</v>
      </c>
      <c r="D133" s="4"/>
      <c r="E133" s="4"/>
      <c r="F133" s="4"/>
      <c r="G133" s="4"/>
      <c r="H133" s="5"/>
      <c r="I133" s="60"/>
      <c r="J133" s="27"/>
      <c r="K133" s="47"/>
    </row>
    <row r="134" ht="23.25" customHeight="1">
      <c r="A134" s="57"/>
      <c r="B134" s="58"/>
      <c r="C134" s="21" t="s">
        <v>115</v>
      </c>
      <c r="D134" s="78"/>
      <c r="E134" s="67">
        <v>1.82</v>
      </c>
      <c r="F134" s="67">
        <v>1.219</v>
      </c>
      <c r="G134" s="27">
        <f>E134*F134</f>
        <v>2.21858</v>
      </c>
      <c r="H134" s="27">
        <f>G134</f>
        <v>2.21858</v>
      </c>
      <c r="I134" s="79" t="s">
        <v>30</v>
      </c>
      <c r="J134" s="95">
        <v>0.0</v>
      </c>
      <c r="K134" s="47">
        <f>H134*J134</f>
        <v>0</v>
      </c>
    </row>
    <row r="135" ht="23.25" customHeight="1">
      <c r="A135" s="57"/>
      <c r="B135" s="58"/>
      <c r="C135" s="21"/>
      <c r="D135" s="78"/>
      <c r="E135" s="67"/>
      <c r="F135" s="67"/>
      <c r="G135" s="27"/>
      <c r="H135" s="27"/>
      <c r="I135" s="79"/>
      <c r="J135" s="80"/>
      <c r="K135" s="47"/>
    </row>
    <row r="136" ht="144.75" customHeight="1">
      <c r="A136" s="57"/>
      <c r="B136" s="58">
        <v>24.0</v>
      </c>
      <c r="C136" s="59" t="s">
        <v>116</v>
      </c>
      <c r="D136" s="4"/>
      <c r="E136" s="4"/>
      <c r="F136" s="4"/>
      <c r="G136" s="4"/>
      <c r="H136" s="5"/>
      <c r="I136" s="60"/>
      <c r="J136" s="27"/>
      <c r="K136" s="47"/>
    </row>
    <row r="137" ht="32.25" customHeight="1">
      <c r="A137" s="57"/>
      <c r="B137" s="58"/>
      <c r="C137" s="21" t="s">
        <v>117</v>
      </c>
      <c r="D137" s="78"/>
      <c r="E137" s="67"/>
      <c r="F137" s="67"/>
      <c r="G137" s="27"/>
      <c r="H137" s="27"/>
      <c r="I137" s="79"/>
      <c r="J137" s="80"/>
      <c r="K137" s="47"/>
    </row>
    <row r="138" ht="32.25" customHeight="1">
      <c r="A138" s="57"/>
      <c r="B138" s="58"/>
      <c r="C138" s="21" t="s">
        <v>48</v>
      </c>
      <c r="D138" s="78">
        <v>1.0</v>
      </c>
      <c r="E138" s="67">
        <v>1.82</v>
      </c>
      <c r="F138" s="67">
        <v>1.21</v>
      </c>
      <c r="G138" s="27">
        <f t="shared" ref="G138:G144" si="28">E138*F138</f>
        <v>2.2022</v>
      </c>
      <c r="H138" s="27">
        <f>G138</f>
        <v>2.2022</v>
      </c>
      <c r="I138" s="79" t="s">
        <v>30</v>
      </c>
      <c r="J138" s="95">
        <v>0.0</v>
      </c>
      <c r="K138" s="47">
        <f>H138*J138</f>
        <v>0</v>
      </c>
    </row>
    <row r="139" ht="23.25" customHeight="1">
      <c r="A139" s="57"/>
      <c r="B139" s="58"/>
      <c r="C139" s="21"/>
      <c r="D139" s="78">
        <v>2.0</v>
      </c>
      <c r="E139" s="21">
        <v>1.21</v>
      </c>
      <c r="F139" s="21">
        <v>0.45</v>
      </c>
      <c r="G139" s="21">
        <f t="shared" si="28"/>
        <v>0.5445</v>
      </c>
      <c r="H139" s="21">
        <f t="shared" ref="H139:H144" si="29">G139*D139</f>
        <v>1.089</v>
      </c>
      <c r="I139" s="79" t="s">
        <v>30</v>
      </c>
      <c r="J139" s="95">
        <v>0.0</v>
      </c>
      <c r="K139" s="47">
        <f t="shared" ref="K139:K144" si="30">J139*H139</f>
        <v>0</v>
      </c>
    </row>
    <row r="140" ht="23.25" customHeight="1">
      <c r="A140" s="57"/>
      <c r="B140" s="58"/>
      <c r="C140" s="21" t="s">
        <v>49</v>
      </c>
      <c r="D140" s="78">
        <v>2.0</v>
      </c>
      <c r="E140" s="21">
        <v>1.82</v>
      </c>
      <c r="F140" s="21">
        <v>1.219</v>
      </c>
      <c r="G140" s="21">
        <f t="shared" si="28"/>
        <v>2.21858</v>
      </c>
      <c r="H140" s="21">
        <f t="shared" si="29"/>
        <v>4.43716</v>
      </c>
      <c r="I140" s="79" t="s">
        <v>30</v>
      </c>
      <c r="J140" s="95">
        <v>0.0</v>
      </c>
      <c r="K140" s="47">
        <f t="shared" si="30"/>
        <v>0</v>
      </c>
    </row>
    <row r="141" ht="23.25" customHeight="1">
      <c r="A141" s="57"/>
      <c r="B141" s="58"/>
      <c r="C141" s="21" t="s">
        <v>118</v>
      </c>
      <c r="D141" s="78">
        <v>4.0</v>
      </c>
      <c r="E141" s="21">
        <v>0.91</v>
      </c>
      <c r="F141" s="21">
        <v>0.609</v>
      </c>
      <c r="G141" s="21">
        <f t="shared" si="28"/>
        <v>0.55419</v>
      </c>
      <c r="H141" s="21">
        <f t="shared" si="29"/>
        <v>2.21676</v>
      </c>
      <c r="I141" s="79" t="s">
        <v>30</v>
      </c>
      <c r="J141" s="95">
        <v>0.0</v>
      </c>
      <c r="K141" s="47">
        <f t="shared" si="30"/>
        <v>0</v>
      </c>
    </row>
    <row r="142" ht="23.25" customHeight="1">
      <c r="A142" s="57"/>
      <c r="B142" s="58"/>
      <c r="C142" s="21" t="s">
        <v>50</v>
      </c>
      <c r="D142" s="78">
        <v>2.0</v>
      </c>
      <c r="E142" s="21">
        <v>2.4</v>
      </c>
      <c r="F142" s="21">
        <v>1.524</v>
      </c>
      <c r="G142" s="21">
        <f t="shared" si="28"/>
        <v>3.6576</v>
      </c>
      <c r="H142" s="21">
        <f t="shared" si="29"/>
        <v>7.3152</v>
      </c>
      <c r="I142" s="79" t="s">
        <v>30</v>
      </c>
      <c r="J142" s="95">
        <v>0.0</v>
      </c>
      <c r="K142" s="47">
        <f t="shared" si="30"/>
        <v>0</v>
      </c>
    </row>
    <row r="143" ht="23.25" customHeight="1">
      <c r="A143" s="57"/>
      <c r="B143" s="58"/>
      <c r="C143" s="21" t="s">
        <v>119</v>
      </c>
      <c r="D143" s="78">
        <v>1.0</v>
      </c>
      <c r="E143" s="21">
        <v>1.58</v>
      </c>
      <c r="F143" s="21">
        <v>0.609</v>
      </c>
      <c r="G143" s="21">
        <f t="shared" si="28"/>
        <v>0.96222</v>
      </c>
      <c r="H143" s="21">
        <f t="shared" si="29"/>
        <v>0.96222</v>
      </c>
      <c r="I143" s="79" t="s">
        <v>30</v>
      </c>
      <c r="J143" s="95">
        <v>0.0</v>
      </c>
      <c r="K143" s="47">
        <f t="shared" si="30"/>
        <v>0</v>
      </c>
    </row>
    <row r="144" ht="23.25" customHeight="1">
      <c r="A144" s="57"/>
      <c r="B144" s="58"/>
      <c r="C144" s="21" t="s">
        <v>118</v>
      </c>
      <c r="D144" s="78">
        <v>6.0</v>
      </c>
      <c r="E144" s="21">
        <v>0.914</v>
      </c>
      <c r="F144" s="21">
        <v>0.609</v>
      </c>
      <c r="G144" s="21">
        <f t="shared" si="28"/>
        <v>0.556626</v>
      </c>
      <c r="H144" s="21">
        <f t="shared" si="29"/>
        <v>3.339756</v>
      </c>
      <c r="I144" s="79" t="s">
        <v>30</v>
      </c>
      <c r="J144" s="95">
        <v>0.0</v>
      </c>
      <c r="K144" s="47">
        <f t="shared" si="30"/>
        <v>0</v>
      </c>
    </row>
    <row r="145" ht="65.25" customHeight="1">
      <c r="A145" s="57"/>
      <c r="B145" s="58">
        <v>25.0</v>
      </c>
      <c r="C145" s="59" t="s">
        <v>120</v>
      </c>
      <c r="D145" s="4"/>
      <c r="E145" s="4"/>
      <c r="F145" s="4"/>
      <c r="G145" s="4"/>
      <c r="H145" s="5"/>
      <c r="I145" s="60"/>
      <c r="J145" s="27"/>
      <c r="K145" s="47"/>
    </row>
    <row r="146" ht="23.25" customHeight="1">
      <c r="A146" s="57"/>
      <c r="B146" s="58"/>
      <c r="C146" s="21"/>
      <c r="D146" s="78">
        <v>2.0</v>
      </c>
      <c r="E146" s="67">
        <v>3.6576</v>
      </c>
      <c r="F146" s="67">
        <v>2.4</v>
      </c>
      <c r="G146" s="27">
        <f>E146*F146</f>
        <v>8.77824</v>
      </c>
      <c r="H146" s="27">
        <f>G146*D146</f>
        <v>17.55648</v>
      </c>
      <c r="I146" s="79" t="s">
        <v>30</v>
      </c>
      <c r="J146" s="95">
        <v>0.0</v>
      </c>
      <c r="K146" s="47">
        <f t="shared" ref="K146:K147" si="31">H146*J146</f>
        <v>0</v>
      </c>
    </row>
    <row r="147" ht="23.25" customHeight="1">
      <c r="A147" s="57"/>
      <c r="B147" s="58"/>
      <c r="C147" s="21" t="s">
        <v>121</v>
      </c>
      <c r="D147" s="78"/>
      <c r="E147" s="67"/>
      <c r="F147" s="67"/>
      <c r="G147" s="27"/>
      <c r="H147" s="27">
        <v>2.0</v>
      </c>
      <c r="I147" s="79" t="s">
        <v>88</v>
      </c>
      <c r="J147" s="95">
        <v>0.0</v>
      </c>
      <c r="K147" s="47">
        <f t="shared" si="31"/>
        <v>0</v>
      </c>
    </row>
    <row r="148" ht="71.25" customHeight="1">
      <c r="A148" s="57"/>
      <c r="B148" s="58">
        <v>26.0</v>
      </c>
      <c r="C148" s="59" t="s">
        <v>122</v>
      </c>
      <c r="D148" s="4"/>
      <c r="E148" s="4"/>
      <c r="F148" s="4"/>
      <c r="G148" s="4"/>
      <c r="H148" s="5"/>
      <c r="I148" s="60"/>
      <c r="J148" s="27"/>
      <c r="K148" s="47"/>
    </row>
    <row r="149" ht="23.25" customHeight="1">
      <c r="A149" s="57"/>
      <c r="B149" s="58"/>
      <c r="C149" s="21"/>
      <c r="D149" s="78"/>
      <c r="E149" s="67">
        <v>42.0</v>
      </c>
      <c r="F149" s="67">
        <v>12.0</v>
      </c>
      <c r="G149" s="27"/>
      <c r="H149" s="27">
        <f>E149*F149</f>
        <v>504</v>
      </c>
      <c r="I149" s="79" t="s">
        <v>81</v>
      </c>
      <c r="J149" s="95">
        <v>0.0</v>
      </c>
      <c r="K149" s="47">
        <f>H149*J149</f>
        <v>0</v>
      </c>
    </row>
    <row r="150" ht="39.0" customHeight="1">
      <c r="A150" s="57"/>
      <c r="B150" s="58">
        <v>27.0</v>
      </c>
      <c r="C150" s="59" t="s">
        <v>123</v>
      </c>
      <c r="D150" s="4"/>
      <c r="E150" s="4"/>
      <c r="F150" s="4"/>
      <c r="G150" s="4"/>
      <c r="H150" s="5"/>
      <c r="I150" s="60"/>
      <c r="J150" s="27"/>
      <c r="K150" s="47"/>
    </row>
    <row r="151" ht="23.25" customHeight="1">
      <c r="A151" s="57"/>
      <c r="B151" s="58"/>
      <c r="C151" s="21"/>
      <c r="D151" s="78"/>
      <c r="E151" s="67"/>
      <c r="F151" s="67"/>
      <c r="G151" s="27"/>
      <c r="H151" s="27">
        <v>2.0</v>
      </c>
      <c r="I151" s="79" t="s">
        <v>88</v>
      </c>
      <c r="J151" s="89">
        <v>0.0</v>
      </c>
      <c r="K151" s="47">
        <f>H151*J151</f>
        <v>0</v>
      </c>
    </row>
    <row r="152" ht="19.5" customHeight="1">
      <c r="A152" s="57"/>
      <c r="B152" s="58">
        <v>28.0</v>
      </c>
      <c r="C152" s="98" t="s">
        <v>124</v>
      </c>
      <c r="D152" s="4"/>
      <c r="E152" s="4"/>
      <c r="F152" s="4"/>
      <c r="G152" s="4"/>
      <c r="H152" s="5"/>
      <c r="I152" s="60"/>
      <c r="J152" s="27"/>
      <c r="K152" s="47"/>
    </row>
    <row r="153" ht="23.25" customHeight="1">
      <c r="A153" s="57"/>
      <c r="B153" s="58"/>
      <c r="C153" s="21"/>
      <c r="D153" s="78"/>
      <c r="E153" s="67"/>
      <c r="F153" s="67"/>
      <c r="G153" s="27"/>
      <c r="H153" s="27">
        <v>230.0</v>
      </c>
      <c r="I153" s="79" t="s">
        <v>125</v>
      </c>
      <c r="J153" s="95">
        <v>0.0</v>
      </c>
      <c r="K153" s="47">
        <f>H153*J153</f>
        <v>0</v>
      </c>
    </row>
    <row r="154" ht="33.75" customHeight="1">
      <c r="A154" s="57"/>
      <c r="B154" s="58">
        <v>29.0</v>
      </c>
      <c r="C154" s="59" t="s">
        <v>126</v>
      </c>
      <c r="D154" s="4"/>
      <c r="E154" s="4"/>
      <c r="F154" s="4"/>
      <c r="G154" s="4"/>
      <c r="H154" s="5"/>
      <c r="I154" s="60"/>
      <c r="J154" s="27"/>
      <c r="K154" s="47"/>
    </row>
    <row r="155" ht="23.25" customHeight="1">
      <c r="A155" s="57"/>
      <c r="B155" s="58"/>
      <c r="C155" s="21"/>
      <c r="D155" s="78"/>
      <c r="E155" s="67"/>
      <c r="F155" s="67"/>
      <c r="G155" s="27"/>
      <c r="H155" s="27">
        <v>1.0</v>
      </c>
      <c r="I155" s="79" t="s">
        <v>88</v>
      </c>
      <c r="J155" s="95">
        <v>0.0</v>
      </c>
      <c r="K155" s="47">
        <f>H155*J155</f>
        <v>0</v>
      </c>
    </row>
    <row r="156" ht="51.75" customHeight="1">
      <c r="A156" s="99"/>
      <c r="B156" s="58">
        <v>30.0</v>
      </c>
      <c r="C156" s="100" t="s">
        <v>127</v>
      </c>
      <c r="D156" s="4"/>
      <c r="E156" s="4"/>
      <c r="F156" s="4"/>
      <c r="G156" s="4"/>
      <c r="H156" s="5"/>
      <c r="I156" s="32"/>
      <c r="J156" s="15"/>
      <c r="K156" s="18"/>
      <c r="L156" s="19"/>
      <c r="M156" s="19"/>
      <c r="N156" s="19"/>
      <c r="O156" s="19"/>
      <c r="P156" s="19"/>
      <c r="Q156" s="19"/>
      <c r="R156" s="19"/>
      <c r="S156" s="19"/>
      <c r="T156" s="19"/>
      <c r="U156" s="19"/>
      <c r="V156" s="19"/>
      <c r="W156" s="19"/>
    </row>
    <row r="157" ht="23.25" customHeight="1">
      <c r="A157" s="57"/>
      <c r="B157" s="58"/>
      <c r="C157" s="21"/>
      <c r="D157" s="78">
        <v>42.0</v>
      </c>
      <c r="E157" s="67">
        <v>2.5</v>
      </c>
      <c r="F157" s="67"/>
      <c r="G157" s="27">
        <f>D157*E157</f>
        <v>105</v>
      </c>
      <c r="H157" s="27">
        <f>G157</f>
        <v>105</v>
      </c>
      <c r="I157" s="79" t="s">
        <v>81</v>
      </c>
      <c r="J157" s="95">
        <v>0.0</v>
      </c>
      <c r="K157" s="47">
        <f>H157*J157</f>
        <v>0</v>
      </c>
    </row>
    <row r="158" ht="66.75" customHeight="1">
      <c r="A158" s="57"/>
      <c r="B158" s="58">
        <v>31.0</v>
      </c>
      <c r="C158" s="98" t="s">
        <v>128</v>
      </c>
      <c r="D158" s="4"/>
      <c r="E158" s="4"/>
      <c r="F158" s="4"/>
      <c r="G158" s="4"/>
      <c r="H158" s="5"/>
      <c r="I158" s="60"/>
      <c r="J158" s="27"/>
      <c r="K158" s="47"/>
    </row>
    <row r="159" ht="23.25" customHeight="1">
      <c r="A159" s="57"/>
      <c r="B159" s="58"/>
      <c r="C159" s="21"/>
      <c r="D159" s="78"/>
      <c r="E159" s="67"/>
      <c r="F159" s="67"/>
      <c r="G159" s="27"/>
      <c r="H159" s="27">
        <v>36.0</v>
      </c>
      <c r="I159" s="79" t="s">
        <v>81</v>
      </c>
      <c r="J159" s="95">
        <v>0.0</v>
      </c>
      <c r="K159" s="47">
        <f>H159*J159</f>
        <v>0</v>
      </c>
    </row>
    <row r="160" ht="15.75" customHeight="1">
      <c r="A160" s="57"/>
      <c r="B160" s="58"/>
      <c r="C160" s="68"/>
      <c r="D160" s="21"/>
      <c r="E160" s="68"/>
      <c r="F160" s="68"/>
      <c r="G160" s="68"/>
      <c r="H160" s="68"/>
      <c r="I160" s="101" t="s">
        <v>129</v>
      </c>
      <c r="J160" s="5"/>
      <c r="K160" s="47">
        <f>SUM(K5:K159)</f>
        <v>0</v>
      </c>
    </row>
    <row r="161" ht="15.75" customHeight="1">
      <c r="A161" s="57"/>
      <c r="B161" s="58"/>
      <c r="C161" s="102" t="s">
        <v>130</v>
      </c>
      <c r="D161" s="4"/>
      <c r="E161" s="4"/>
      <c r="F161" s="4"/>
      <c r="G161" s="4"/>
      <c r="H161" s="4"/>
      <c r="I161" s="4"/>
      <c r="J161" s="5"/>
      <c r="K161" s="47">
        <f>K160*18%</f>
        <v>0</v>
      </c>
    </row>
    <row r="162" ht="15.75" customHeight="1">
      <c r="A162" s="57"/>
      <c r="B162" s="58"/>
      <c r="C162" s="49"/>
      <c r="D162" s="49"/>
      <c r="E162" s="49"/>
      <c r="F162" s="49"/>
      <c r="G162" s="49"/>
      <c r="H162" s="50"/>
      <c r="I162" s="101" t="s">
        <v>131</v>
      </c>
      <c r="J162" s="5"/>
      <c r="K162" s="47">
        <f>SUM(K160:K161)</f>
        <v>0</v>
      </c>
    </row>
    <row r="163" ht="15.75" customHeight="1">
      <c r="B163" s="103"/>
      <c r="H163" s="104"/>
      <c r="J163" s="104"/>
      <c r="K163" s="105"/>
    </row>
    <row r="164" ht="15.75" customHeight="1">
      <c r="B164" s="106" t="s">
        <v>132</v>
      </c>
      <c r="C164" s="4"/>
      <c r="D164" s="4"/>
      <c r="E164" s="4"/>
      <c r="F164" s="4"/>
      <c r="G164" s="4"/>
      <c r="H164" s="4"/>
      <c r="I164" s="4"/>
      <c r="J164" s="4"/>
      <c r="K164" s="5"/>
    </row>
    <row r="165" ht="15.75" customHeight="1">
      <c r="B165" s="107" t="s">
        <v>133</v>
      </c>
      <c r="K165" s="108"/>
    </row>
    <row r="166" ht="15.75" customHeight="1">
      <c r="B166" s="109"/>
      <c r="K166" s="108"/>
    </row>
    <row r="167" ht="15.75" customHeight="1">
      <c r="B167" s="109"/>
      <c r="K167" s="108"/>
    </row>
    <row r="168" ht="15.75" customHeight="1">
      <c r="B168" s="109"/>
      <c r="K168" s="108"/>
    </row>
    <row r="169" ht="15.75" customHeight="1">
      <c r="B169" s="109"/>
      <c r="K169" s="108"/>
    </row>
    <row r="170" ht="15.75" customHeight="1">
      <c r="B170" s="109"/>
      <c r="K170" s="108"/>
    </row>
    <row r="171" ht="15.75" customHeight="1">
      <c r="B171" s="109"/>
      <c r="K171" s="108"/>
    </row>
    <row r="172" ht="15.75" customHeight="1">
      <c r="B172" s="109"/>
      <c r="K172" s="108"/>
    </row>
    <row r="173" ht="15.75" customHeight="1">
      <c r="B173" s="109"/>
      <c r="K173" s="108"/>
    </row>
    <row r="174" ht="15.75" customHeight="1">
      <c r="B174" s="109"/>
      <c r="K174" s="108"/>
    </row>
    <row r="175" ht="15.75" customHeight="1">
      <c r="B175" s="109"/>
      <c r="K175" s="108"/>
    </row>
    <row r="176" ht="15.75" customHeight="1">
      <c r="B176" s="109"/>
      <c r="K176" s="108"/>
    </row>
    <row r="177" ht="15.75" customHeight="1">
      <c r="B177" s="109"/>
      <c r="K177" s="108"/>
    </row>
    <row r="178" ht="15.75" customHeight="1">
      <c r="B178" s="110"/>
      <c r="C178" s="111"/>
      <c r="D178" s="111"/>
      <c r="E178" s="111"/>
      <c r="F178" s="111"/>
      <c r="G178" s="111"/>
      <c r="H178" s="111"/>
      <c r="I178" s="111"/>
      <c r="J178" s="111"/>
      <c r="K178" s="112"/>
    </row>
    <row r="179" ht="15.75" customHeight="1">
      <c r="B179" s="103"/>
      <c r="H179" s="104"/>
      <c r="J179" s="104"/>
      <c r="K179" s="105"/>
    </row>
    <row r="180" ht="15.75" customHeight="1">
      <c r="B180" s="103"/>
      <c r="H180" s="104"/>
      <c r="J180" s="104"/>
      <c r="K180" s="105"/>
    </row>
    <row r="181" ht="15.75" customHeight="1">
      <c r="B181" s="103"/>
      <c r="H181" s="104"/>
      <c r="J181" s="104"/>
      <c r="K181" s="105"/>
    </row>
    <row r="182" ht="15.75" customHeight="1">
      <c r="B182" s="103"/>
      <c r="H182" s="104"/>
      <c r="J182" s="104"/>
      <c r="K182" s="105"/>
    </row>
    <row r="183" ht="15.75" customHeight="1">
      <c r="B183" s="103"/>
      <c r="H183" s="104"/>
      <c r="J183" s="104"/>
      <c r="K183" s="105"/>
    </row>
    <row r="184" ht="15.75" customHeight="1">
      <c r="B184" s="103"/>
      <c r="H184" s="104"/>
      <c r="J184" s="104"/>
      <c r="K184" s="105"/>
    </row>
    <row r="185" ht="15.75" customHeight="1">
      <c r="B185" s="103"/>
      <c r="H185" s="104"/>
      <c r="J185" s="104"/>
      <c r="K185" s="105"/>
    </row>
    <row r="186" ht="15.75" customHeight="1">
      <c r="B186" s="103"/>
      <c r="H186" s="104"/>
      <c r="J186" s="104"/>
      <c r="K186" s="105"/>
    </row>
    <row r="187" ht="15.75" customHeight="1">
      <c r="B187" s="103"/>
      <c r="H187" s="104"/>
      <c r="J187" s="104"/>
      <c r="K187" s="105"/>
    </row>
    <row r="188" ht="15.75" customHeight="1">
      <c r="B188" s="103"/>
      <c r="H188" s="104"/>
      <c r="J188" s="104"/>
      <c r="K188" s="105"/>
    </row>
    <row r="189" ht="15.75" customHeight="1">
      <c r="B189" s="103"/>
      <c r="H189" s="104"/>
      <c r="J189" s="104"/>
      <c r="K189" s="105"/>
    </row>
    <row r="190" ht="15.75" customHeight="1">
      <c r="B190" s="103"/>
      <c r="H190" s="104"/>
      <c r="J190" s="104"/>
      <c r="K190" s="105"/>
    </row>
    <row r="191" ht="15.75" customHeight="1">
      <c r="B191" s="103"/>
      <c r="H191" s="104"/>
      <c r="J191" s="104"/>
      <c r="K191" s="105"/>
    </row>
    <row r="192" ht="15.75" customHeight="1">
      <c r="B192" s="103"/>
      <c r="H192" s="104"/>
      <c r="J192" s="104"/>
      <c r="K192" s="105"/>
    </row>
    <row r="193" ht="15.75" customHeight="1">
      <c r="B193" s="103"/>
      <c r="H193" s="104"/>
      <c r="J193" s="104"/>
      <c r="K193" s="105"/>
    </row>
    <row r="194" ht="15.75" customHeight="1">
      <c r="B194" s="103"/>
      <c r="H194" s="104"/>
      <c r="J194" s="104"/>
      <c r="K194" s="105"/>
    </row>
    <row r="195" ht="15.75" customHeight="1">
      <c r="B195" s="103"/>
      <c r="H195" s="104"/>
      <c r="J195" s="104"/>
      <c r="K195" s="105"/>
    </row>
    <row r="196" ht="15.75" customHeight="1">
      <c r="B196" s="103"/>
      <c r="H196" s="104"/>
      <c r="J196" s="104"/>
      <c r="K196" s="105"/>
    </row>
    <row r="197" ht="15.75" customHeight="1">
      <c r="B197" s="103"/>
      <c r="H197" s="104"/>
      <c r="J197" s="104"/>
      <c r="K197" s="105"/>
    </row>
    <row r="198" ht="15.75" customHeight="1">
      <c r="B198" s="103"/>
      <c r="H198" s="104"/>
      <c r="J198" s="104"/>
      <c r="K198" s="105"/>
    </row>
    <row r="199" ht="15.75" customHeight="1">
      <c r="B199" s="103"/>
      <c r="H199" s="104"/>
      <c r="J199" s="104"/>
      <c r="K199" s="105"/>
    </row>
    <row r="200" ht="15.75" customHeight="1">
      <c r="B200" s="103"/>
      <c r="H200" s="104"/>
      <c r="J200" s="104"/>
      <c r="K200" s="105"/>
    </row>
    <row r="201" ht="15.75" customHeight="1">
      <c r="B201" s="103"/>
      <c r="H201" s="104"/>
      <c r="J201" s="104"/>
      <c r="K201" s="105"/>
    </row>
    <row r="202" ht="15.75" customHeight="1">
      <c r="B202" s="103"/>
      <c r="H202" s="104"/>
      <c r="J202" s="104"/>
      <c r="K202" s="105"/>
    </row>
    <row r="203" ht="15.75" customHeight="1">
      <c r="B203" s="103"/>
      <c r="H203" s="104"/>
      <c r="J203" s="104"/>
      <c r="K203" s="105"/>
    </row>
    <row r="204" ht="15.75" customHeight="1">
      <c r="B204" s="103"/>
      <c r="H204" s="104"/>
      <c r="J204" s="104"/>
      <c r="K204" s="105"/>
    </row>
    <row r="205" ht="15.75" customHeight="1">
      <c r="B205" s="103"/>
      <c r="H205" s="104"/>
      <c r="J205" s="104"/>
      <c r="K205" s="105"/>
    </row>
    <row r="206" ht="15.75" customHeight="1">
      <c r="B206" s="103"/>
      <c r="H206" s="104"/>
      <c r="J206" s="104"/>
      <c r="K206" s="105"/>
    </row>
    <row r="207" ht="15.75" customHeight="1">
      <c r="B207" s="103"/>
      <c r="H207" s="104"/>
      <c r="J207" s="104"/>
      <c r="K207" s="105"/>
    </row>
    <row r="208" ht="15.75" customHeight="1">
      <c r="B208" s="103"/>
      <c r="H208" s="104"/>
      <c r="J208" s="104"/>
      <c r="K208" s="105"/>
    </row>
    <row r="209" ht="15.75" customHeight="1">
      <c r="B209" s="103"/>
      <c r="H209" s="104"/>
      <c r="J209" s="104"/>
      <c r="K209" s="105"/>
    </row>
    <row r="210" ht="15.75" customHeight="1">
      <c r="B210" s="103"/>
      <c r="H210" s="104"/>
      <c r="J210" s="104"/>
      <c r="K210" s="105"/>
    </row>
    <row r="211" ht="15.75" customHeight="1">
      <c r="B211" s="103"/>
      <c r="H211" s="104"/>
      <c r="J211" s="104"/>
      <c r="K211" s="105"/>
    </row>
    <row r="212" ht="15.75" customHeight="1">
      <c r="B212" s="103"/>
      <c r="H212" s="104"/>
      <c r="J212" s="104"/>
      <c r="K212" s="105"/>
    </row>
    <row r="213" ht="15.75" customHeight="1">
      <c r="B213" s="103"/>
      <c r="H213" s="104"/>
      <c r="J213" s="104"/>
      <c r="K213" s="105"/>
    </row>
    <row r="214" ht="15.75" customHeight="1">
      <c r="B214" s="103"/>
      <c r="H214" s="104"/>
      <c r="J214" s="104"/>
      <c r="K214" s="105"/>
    </row>
    <row r="215" ht="15.75" customHeight="1">
      <c r="B215" s="103"/>
      <c r="H215" s="104"/>
      <c r="J215" s="104"/>
      <c r="K215" s="105"/>
    </row>
    <row r="216" ht="15.75" customHeight="1">
      <c r="B216" s="103"/>
      <c r="H216" s="104"/>
      <c r="J216" s="104"/>
      <c r="K216" s="105"/>
    </row>
    <row r="217" ht="15.75" customHeight="1">
      <c r="B217" s="103"/>
      <c r="H217" s="104"/>
      <c r="J217" s="104"/>
      <c r="K217" s="105"/>
    </row>
    <row r="218" ht="15.75" customHeight="1">
      <c r="B218" s="103"/>
      <c r="H218" s="104"/>
      <c r="J218" s="104"/>
      <c r="K218" s="105"/>
    </row>
    <row r="219" ht="15.75" customHeight="1">
      <c r="B219" s="103"/>
      <c r="H219" s="104"/>
      <c r="J219" s="104"/>
      <c r="K219" s="105"/>
    </row>
    <row r="220" ht="15.75" customHeight="1">
      <c r="B220" s="103"/>
      <c r="H220" s="104"/>
      <c r="J220" s="104"/>
      <c r="K220" s="105"/>
    </row>
    <row r="221" ht="15.75" customHeight="1">
      <c r="B221" s="103"/>
      <c r="H221" s="104"/>
      <c r="J221" s="104"/>
      <c r="K221" s="105"/>
    </row>
    <row r="222" ht="15.75" customHeight="1">
      <c r="B222" s="103"/>
      <c r="H222" s="104"/>
      <c r="J222" s="104"/>
      <c r="K222" s="105"/>
    </row>
    <row r="223" ht="15.75" customHeight="1">
      <c r="B223" s="103"/>
      <c r="H223" s="104"/>
      <c r="J223" s="104"/>
      <c r="K223" s="105"/>
    </row>
    <row r="224" ht="15.75" customHeight="1">
      <c r="B224" s="103"/>
      <c r="H224" s="104"/>
      <c r="J224" s="104"/>
      <c r="K224" s="105"/>
    </row>
    <row r="225" ht="15.75" customHeight="1">
      <c r="B225" s="103"/>
      <c r="H225" s="104"/>
      <c r="J225" s="104"/>
      <c r="K225" s="105"/>
    </row>
    <row r="226" ht="15.75" customHeight="1">
      <c r="B226" s="103"/>
      <c r="H226" s="104"/>
      <c r="J226" s="104"/>
      <c r="K226" s="105"/>
    </row>
    <row r="227" ht="15.75" customHeight="1">
      <c r="B227" s="103"/>
      <c r="H227" s="104"/>
      <c r="J227" s="104"/>
      <c r="K227" s="105"/>
    </row>
    <row r="228" ht="15.75" customHeight="1">
      <c r="B228" s="103"/>
      <c r="H228" s="104"/>
      <c r="J228" s="104"/>
      <c r="K228" s="105"/>
    </row>
    <row r="229" ht="15.75" customHeight="1">
      <c r="B229" s="103"/>
      <c r="H229" s="104"/>
      <c r="J229" s="104"/>
      <c r="K229" s="105"/>
    </row>
    <row r="230" ht="15.75" customHeight="1">
      <c r="B230" s="103"/>
      <c r="H230" s="104"/>
      <c r="J230" s="104"/>
      <c r="K230" s="105"/>
    </row>
    <row r="231" ht="15.75" customHeight="1">
      <c r="B231" s="103"/>
      <c r="H231" s="104"/>
      <c r="J231" s="104"/>
      <c r="K231" s="105"/>
    </row>
    <row r="232" ht="15.75" customHeight="1">
      <c r="B232" s="103"/>
      <c r="H232" s="104"/>
      <c r="J232" s="104"/>
      <c r="K232" s="105"/>
    </row>
    <row r="233" ht="15.75" customHeight="1">
      <c r="B233" s="103"/>
      <c r="H233" s="104"/>
      <c r="J233" s="104"/>
      <c r="K233" s="105"/>
    </row>
    <row r="234" ht="15.75" customHeight="1">
      <c r="B234" s="103"/>
      <c r="H234" s="104"/>
      <c r="J234" s="104"/>
      <c r="K234" s="105"/>
    </row>
    <row r="235" ht="15.75" customHeight="1">
      <c r="B235" s="103"/>
      <c r="H235" s="104"/>
      <c r="J235" s="104"/>
      <c r="K235" s="105"/>
    </row>
    <row r="236" ht="15.75" customHeight="1">
      <c r="B236" s="103"/>
      <c r="H236" s="104"/>
      <c r="J236" s="104"/>
      <c r="K236" s="105"/>
    </row>
    <row r="237" ht="15.75" customHeight="1">
      <c r="B237" s="103"/>
      <c r="H237" s="104"/>
      <c r="J237" s="104"/>
      <c r="K237" s="105"/>
    </row>
    <row r="238" ht="15.75" customHeight="1">
      <c r="B238" s="103"/>
      <c r="H238" s="104"/>
      <c r="J238" s="104"/>
      <c r="K238" s="105"/>
    </row>
    <row r="239" ht="15.75" customHeight="1">
      <c r="B239" s="103"/>
      <c r="H239" s="104"/>
      <c r="J239" s="104"/>
      <c r="K239" s="105"/>
    </row>
    <row r="240" ht="15.75" customHeight="1">
      <c r="B240" s="103"/>
      <c r="H240" s="104"/>
      <c r="J240" s="104"/>
      <c r="K240" s="105"/>
    </row>
    <row r="241" ht="15.75" customHeight="1">
      <c r="B241" s="103"/>
      <c r="H241" s="104"/>
      <c r="J241" s="104"/>
      <c r="K241" s="105"/>
    </row>
    <row r="242" ht="15.75" customHeight="1">
      <c r="B242" s="103"/>
      <c r="H242" s="104"/>
      <c r="J242" s="104"/>
      <c r="K242" s="105"/>
    </row>
    <row r="243" ht="15.75" customHeight="1">
      <c r="B243" s="103"/>
      <c r="H243" s="104"/>
      <c r="J243" s="104"/>
      <c r="K243" s="105"/>
    </row>
    <row r="244" ht="15.75" customHeight="1">
      <c r="B244" s="103"/>
      <c r="H244" s="104"/>
      <c r="J244" s="104"/>
      <c r="K244" s="105"/>
    </row>
    <row r="245" ht="15.75" customHeight="1">
      <c r="B245" s="103"/>
      <c r="H245" s="104"/>
      <c r="J245" s="104"/>
      <c r="K245" s="105"/>
    </row>
    <row r="246" ht="15.75" customHeight="1">
      <c r="B246" s="103"/>
      <c r="H246" s="104"/>
      <c r="J246" s="104"/>
      <c r="K246" s="105"/>
    </row>
    <row r="247" ht="15.75" customHeight="1">
      <c r="B247" s="103"/>
      <c r="H247" s="104"/>
      <c r="J247" s="104"/>
      <c r="K247" s="105"/>
    </row>
    <row r="248" ht="15.75" customHeight="1">
      <c r="B248" s="103"/>
      <c r="H248" s="104"/>
      <c r="J248" s="104"/>
      <c r="K248" s="105"/>
    </row>
    <row r="249" ht="15.75" customHeight="1">
      <c r="B249" s="103"/>
      <c r="H249" s="104"/>
      <c r="J249" s="104"/>
      <c r="K249" s="105"/>
    </row>
    <row r="250" ht="15.75" customHeight="1">
      <c r="B250" s="103"/>
      <c r="H250" s="104"/>
      <c r="J250" s="104"/>
      <c r="K250" s="105"/>
    </row>
    <row r="251" ht="15.75" customHeight="1">
      <c r="B251" s="103"/>
      <c r="H251" s="104"/>
      <c r="J251" s="104"/>
      <c r="K251" s="105"/>
    </row>
    <row r="252" ht="15.75" customHeight="1">
      <c r="B252" s="103"/>
      <c r="H252" s="104"/>
      <c r="J252" s="104"/>
      <c r="K252" s="105"/>
    </row>
    <row r="253" ht="15.75" customHeight="1">
      <c r="B253" s="103"/>
      <c r="H253" s="104"/>
      <c r="J253" s="104"/>
      <c r="K253" s="105"/>
    </row>
    <row r="254" ht="15.75" customHeight="1">
      <c r="B254" s="103"/>
      <c r="H254" s="104"/>
      <c r="J254" s="104"/>
      <c r="K254" s="105"/>
    </row>
    <row r="255" ht="15.75" customHeight="1">
      <c r="B255" s="103"/>
      <c r="H255" s="104"/>
      <c r="J255" s="104"/>
      <c r="K255" s="105"/>
    </row>
    <row r="256" ht="15.75" customHeight="1">
      <c r="B256" s="103"/>
      <c r="H256" s="104"/>
      <c r="J256" s="104"/>
      <c r="K256" s="105"/>
    </row>
    <row r="257" ht="15.75" customHeight="1">
      <c r="B257" s="103"/>
      <c r="H257" s="104"/>
      <c r="J257" s="104"/>
      <c r="K257" s="105"/>
    </row>
    <row r="258" ht="15.75" customHeight="1">
      <c r="B258" s="103"/>
      <c r="H258" s="104"/>
      <c r="J258" s="104"/>
      <c r="K258" s="105"/>
    </row>
    <row r="259" ht="15.75" customHeight="1">
      <c r="B259" s="103"/>
      <c r="H259" s="104"/>
      <c r="J259" s="104"/>
      <c r="K259" s="105"/>
    </row>
    <row r="260" ht="15.75" customHeight="1">
      <c r="B260" s="103"/>
      <c r="H260" s="104"/>
      <c r="J260" s="104"/>
      <c r="K260" s="105"/>
    </row>
    <row r="261" ht="15.75" customHeight="1">
      <c r="B261" s="103"/>
      <c r="H261" s="104"/>
      <c r="J261" s="104"/>
      <c r="K261" s="105"/>
    </row>
    <row r="262" ht="15.75" customHeight="1">
      <c r="B262" s="103"/>
      <c r="H262" s="104"/>
      <c r="J262" s="104"/>
      <c r="K262" s="105"/>
    </row>
    <row r="263" ht="15.75" customHeight="1">
      <c r="B263" s="103"/>
      <c r="H263" s="104"/>
      <c r="J263" s="104"/>
      <c r="K263" s="105"/>
    </row>
    <row r="264" ht="15.75" customHeight="1">
      <c r="B264" s="103"/>
      <c r="H264" s="104"/>
      <c r="J264" s="104"/>
      <c r="K264" s="105"/>
    </row>
    <row r="265" ht="15.75" customHeight="1">
      <c r="B265" s="103"/>
      <c r="H265" s="104"/>
      <c r="J265" s="104"/>
      <c r="K265" s="105"/>
    </row>
    <row r="266" ht="15.75" customHeight="1">
      <c r="B266" s="103"/>
      <c r="H266" s="104"/>
      <c r="J266" s="104"/>
      <c r="K266" s="105"/>
    </row>
    <row r="267" ht="15.75" customHeight="1">
      <c r="B267" s="103"/>
      <c r="H267" s="104"/>
      <c r="J267" s="104"/>
      <c r="K267" s="105"/>
    </row>
    <row r="268" ht="15.75" customHeight="1">
      <c r="B268" s="103"/>
      <c r="H268" s="104"/>
      <c r="J268" s="104"/>
      <c r="K268" s="105"/>
    </row>
    <row r="269" ht="15.75" customHeight="1">
      <c r="B269" s="103"/>
      <c r="H269" s="104"/>
      <c r="J269" s="104"/>
      <c r="K269" s="105"/>
    </row>
    <row r="270" ht="15.75" customHeight="1">
      <c r="B270" s="103"/>
      <c r="H270" s="104"/>
      <c r="J270" s="104"/>
      <c r="K270" s="105"/>
    </row>
    <row r="271" ht="15.75" customHeight="1">
      <c r="B271" s="103"/>
      <c r="H271" s="104"/>
      <c r="J271" s="104"/>
      <c r="K271" s="105"/>
    </row>
    <row r="272" ht="15.75" customHeight="1">
      <c r="B272" s="103"/>
      <c r="H272" s="104"/>
      <c r="J272" s="104"/>
      <c r="K272" s="105"/>
    </row>
    <row r="273" ht="15.75" customHeight="1">
      <c r="B273" s="103"/>
      <c r="H273" s="104"/>
      <c r="J273" s="104"/>
      <c r="K273" s="105"/>
    </row>
    <row r="274" ht="15.75" customHeight="1">
      <c r="B274" s="103"/>
      <c r="H274" s="104"/>
      <c r="J274" s="104"/>
      <c r="K274" s="105"/>
    </row>
    <row r="275" ht="15.75" customHeight="1">
      <c r="B275" s="103"/>
      <c r="H275" s="104"/>
      <c r="J275" s="104"/>
      <c r="K275" s="105"/>
    </row>
    <row r="276" ht="15.75" customHeight="1">
      <c r="B276" s="103"/>
      <c r="H276" s="104"/>
      <c r="J276" s="104"/>
      <c r="K276" s="105"/>
    </row>
    <row r="277" ht="15.75" customHeight="1">
      <c r="B277" s="103"/>
      <c r="H277" s="104"/>
      <c r="J277" s="104"/>
      <c r="K277" s="105"/>
    </row>
    <row r="278" ht="15.75" customHeight="1">
      <c r="B278" s="103"/>
      <c r="H278" s="104"/>
      <c r="J278" s="104"/>
      <c r="K278" s="105"/>
    </row>
    <row r="279" ht="15.75" customHeight="1">
      <c r="B279" s="103"/>
      <c r="H279" s="104"/>
      <c r="J279" s="104"/>
      <c r="K279" s="105"/>
    </row>
    <row r="280" ht="15.75" customHeight="1">
      <c r="B280" s="103"/>
      <c r="H280" s="104"/>
      <c r="J280" s="104"/>
      <c r="K280" s="105"/>
    </row>
    <row r="281" ht="15.75" customHeight="1">
      <c r="B281" s="103"/>
      <c r="H281" s="104"/>
      <c r="J281" s="104"/>
      <c r="K281" s="105"/>
    </row>
    <row r="282" ht="15.75" customHeight="1">
      <c r="B282" s="103"/>
      <c r="H282" s="104"/>
      <c r="J282" s="104"/>
      <c r="K282" s="105"/>
    </row>
    <row r="283" ht="15.75" customHeight="1">
      <c r="B283" s="103"/>
      <c r="H283" s="104"/>
      <c r="J283" s="104"/>
      <c r="K283" s="105"/>
    </row>
    <row r="284" ht="15.75" customHeight="1">
      <c r="B284" s="103"/>
      <c r="H284" s="104"/>
      <c r="J284" s="104"/>
      <c r="K284" s="105"/>
    </row>
    <row r="285" ht="15.75" customHeight="1">
      <c r="B285" s="103"/>
      <c r="H285" s="104"/>
      <c r="J285" s="104"/>
      <c r="K285" s="105"/>
    </row>
    <row r="286" ht="15.75" customHeight="1">
      <c r="B286" s="103"/>
      <c r="H286" s="104"/>
      <c r="J286" s="104"/>
      <c r="K286" s="105"/>
    </row>
    <row r="287" ht="15.75" customHeight="1">
      <c r="B287" s="103"/>
      <c r="H287" s="104"/>
      <c r="J287" s="104"/>
      <c r="K287" s="105"/>
    </row>
    <row r="288" ht="15.75" customHeight="1">
      <c r="B288" s="103"/>
      <c r="H288" s="104"/>
      <c r="J288" s="104"/>
      <c r="K288" s="105"/>
    </row>
    <row r="289" ht="15.75" customHeight="1">
      <c r="B289" s="103"/>
      <c r="H289" s="104"/>
      <c r="J289" s="104"/>
      <c r="K289" s="105"/>
    </row>
    <row r="290" ht="15.75" customHeight="1">
      <c r="B290" s="103"/>
      <c r="H290" s="104"/>
      <c r="J290" s="104"/>
      <c r="K290" s="105"/>
    </row>
    <row r="291" ht="15.75" customHeight="1">
      <c r="B291" s="103"/>
      <c r="H291" s="104"/>
      <c r="J291" s="104"/>
      <c r="K291" s="105"/>
    </row>
    <row r="292" ht="15.75" customHeight="1">
      <c r="B292" s="103"/>
      <c r="H292" s="104"/>
      <c r="J292" s="104"/>
      <c r="K292" s="105"/>
    </row>
    <row r="293" ht="15.75" customHeight="1">
      <c r="B293" s="103"/>
      <c r="H293" s="104"/>
      <c r="J293" s="104"/>
      <c r="K293" s="105"/>
    </row>
    <row r="294" ht="15.75" customHeight="1">
      <c r="B294" s="103"/>
      <c r="H294" s="104"/>
      <c r="J294" s="104"/>
      <c r="K294" s="105"/>
    </row>
    <row r="295" ht="15.75" customHeight="1">
      <c r="B295" s="103"/>
      <c r="H295" s="104"/>
      <c r="J295" s="104"/>
      <c r="K295" s="105"/>
    </row>
    <row r="296" ht="15.75" customHeight="1">
      <c r="B296" s="103"/>
      <c r="H296" s="104"/>
      <c r="J296" s="104"/>
      <c r="K296" s="105"/>
    </row>
    <row r="297" ht="15.75" customHeight="1">
      <c r="B297" s="103"/>
      <c r="H297" s="104"/>
      <c r="J297" s="104"/>
      <c r="K297" s="105"/>
    </row>
    <row r="298" ht="15.75" customHeight="1">
      <c r="B298" s="103"/>
      <c r="H298" s="104"/>
      <c r="J298" s="104"/>
      <c r="K298" s="105"/>
    </row>
    <row r="299" ht="15.75" customHeight="1">
      <c r="B299" s="103"/>
      <c r="H299" s="104"/>
      <c r="J299" s="104"/>
      <c r="K299" s="105"/>
    </row>
    <row r="300" ht="15.75" customHeight="1">
      <c r="B300" s="103"/>
      <c r="H300" s="104"/>
      <c r="J300" s="104"/>
      <c r="K300" s="105"/>
    </row>
    <row r="301" ht="15.75" customHeight="1">
      <c r="B301" s="103"/>
      <c r="H301" s="104"/>
      <c r="J301" s="104"/>
      <c r="K301" s="105"/>
    </row>
    <row r="302" ht="15.75" customHeight="1">
      <c r="B302" s="103"/>
      <c r="H302" s="104"/>
      <c r="J302" s="104"/>
      <c r="K302" s="105"/>
    </row>
    <row r="303" ht="15.75" customHeight="1">
      <c r="B303" s="103"/>
      <c r="H303" s="104"/>
      <c r="J303" s="104"/>
      <c r="K303" s="105"/>
    </row>
    <row r="304" ht="15.75" customHeight="1">
      <c r="B304" s="103"/>
      <c r="H304" s="104"/>
      <c r="J304" s="104"/>
      <c r="K304" s="105"/>
    </row>
    <row r="305" ht="15.75" customHeight="1">
      <c r="B305" s="103"/>
      <c r="H305" s="104"/>
      <c r="J305" s="104"/>
      <c r="K305" s="105"/>
    </row>
    <row r="306" ht="15.75" customHeight="1">
      <c r="B306" s="103"/>
      <c r="H306" s="104"/>
      <c r="J306" s="104"/>
      <c r="K306" s="105"/>
    </row>
    <row r="307" ht="15.75" customHeight="1">
      <c r="B307" s="103"/>
      <c r="H307" s="104"/>
      <c r="J307" s="104"/>
      <c r="K307" s="105"/>
    </row>
    <row r="308" ht="15.75" customHeight="1">
      <c r="B308" s="103"/>
      <c r="H308" s="104"/>
      <c r="J308" s="104"/>
      <c r="K308" s="105"/>
    </row>
    <row r="309" ht="15.75" customHeight="1">
      <c r="B309" s="103"/>
      <c r="H309" s="104"/>
      <c r="J309" s="104"/>
      <c r="K309" s="105"/>
    </row>
    <row r="310" ht="15.75" customHeight="1">
      <c r="B310" s="103"/>
      <c r="H310" s="104"/>
      <c r="J310" s="104"/>
      <c r="K310" s="105"/>
    </row>
    <row r="311" ht="15.75" customHeight="1">
      <c r="B311" s="103"/>
      <c r="H311" s="104"/>
      <c r="J311" s="104"/>
      <c r="K311" s="105"/>
    </row>
    <row r="312" ht="15.75" customHeight="1">
      <c r="B312" s="103"/>
      <c r="H312" s="104"/>
      <c r="J312" s="104"/>
      <c r="K312" s="105"/>
    </row>
    <row r="313" ht="15.75" customHeight="1">
      <c r="B313" s="103"/>
      <c r="H313" s="104"/>
      <c r="J313" s="104"/>
      <c r="K313" s="105"/>
    </row>
    <row r="314" ht="15.75" customHeight="1">
      <c r="B314" s="103"/>
      <c r="H314" s="104"/>
      <c r="J314" s="104"/>
      <c r="K314" s="105"/>
    </row>
    <row r="315" ht="15.75" customHeight="1">
      <c r="B315" s="103"/>
      <c r="H315" s="104"/>
      <c r="J315" s="104"/>
      <c r="K315" s="105"/>
    </row>
    <row r="316" ht="15.75" customHeight="1">
      <c r="B316" s="103"/>
      <c r="H316" s="104"/>
      <c r="J316" s="104"/>
      <c r="K316" s="105"/>
    </row>
    <row r="317" ht="15.75" customHeight="1">
      <c r="B317" s="103"/>
      <c r="H317" s="104"/>
      <c r="J317" s="104"/>
      <c r="K317" s="105"/>
    </row>
    <row r="318" ht="15.75" customHeight="1">
      <c r="B318" s="103"/>
      <c r="H318" s="104"/>
      <c r="J318" s="104"/>
      <c r="K318" s="105"/>
    </row>
    <row r="319" ht="15.75" customHeight="1">
      <c r="B319" s="103"/>
      <c r="H319" s="104"/>
      <c r="J319" s="104"/>
      <c r="K319" s="105"/>
    </row>
    <row r="320" ht="15.75" customHeight="1">
      <c r="B320" s="103"/>
      <c r="H320" s="104"/>
      <c r="J320" s="104"/>
      <c r="K320" s="105"/>
    </row>
    <row r="321" ht="15.75" customHeight="1">
      <c r="B321" s="103"/>
      <c r="H321" s="104"/>
      <c r="J321" s="104"/>
      <c r="K321" s="105"/>
    </row>
    <row r="322" ht="15.75" customHeight="1">
      <c r="B322" s="103"/>
      <c r="H322" s="104"/>
      <c r="J322" s="104"/>
      <c r="K322" s="105"/>
    </row>
    <row r="323" ht="15.75" customHeight="1">
      <c r="B323" s="103"/>
      <c r="H323" s="104"/>
      <c r="J323" s="104"/>
      <c r="K323" s="105"/>
    </row>
    <row r="324" ht="15.75" customHeight="1">
      <c r="B324" s="103"/>
      <c r="H324" s="104"/>
      <c r="J324" s="104"/>
      <c r="K324" s="105"/>
    </row>
    <row r="325" ht="15.75" customHeight="1">
      <c r="B325" s="103"/>
      <c r="H325" s="104"/>
      <c r="J325" s="104"/>
      <c r="K325" s="105"/>
    </row>
    <row r="326" ht="15.75" customHeight="1">
      <c r="B326" s="103"/>
      <c r="H326" s="104"/>
      <c r="J326" s="104"/>
      <c r="K326" s="105"/>
    </row>
    <row r="327" ht="15.75" customHeight="1">
      <c r="B327" s="103"/>
      <c r="H327" s="104"/>
      <c r="J327" s="104"/>
      <c r="K327" s="105"/>
    </row>
    <row r="328" ht="15.75" customHeight="1">
      <c r="B328" s="103"/>
      <c r="H328" s="104"/>
      <c r="J328" s="104"/>
      <c r="K328" s="105"/>
    </row>
    <row r="329" ht="15.75" customHeight="1">
      <c r="B329" s="103"/>
      <c r="H329" s="104"/>
      <c r="J329" s="104"/>
      <c r="K329" s="105"/>
    </row>
    <row r="330" ht="15.75" customHeight="1">
      <c r="B330" s="103"/>
      <c r="H330" s="104"/>
      <c r="J330" s="104"/>
      <c r="K330" s="105"/>
    </row>
    <row r="331" ht="15.75" customHeight="1">
      <c r="B331" s="103"/>
      <c r="H331" s="104"/>
      <c r="J331" s="104"/>
      <c r="K331" s="105"/>
    </row>
    <row r="332" ht="15.75" customHeight="1">
      <c r="B332" s="103"/>
      <c r="H332" s="104"/>
      <c r="J332" s="104"/>
      <c r="K332" s="105"/>
    </row>
    <row r="333" ht="15.75" customHeight="1">
      <c r="B333" s="103"/>
      <c r="H333" s="104"/>
      <c r="J333" s="104"/>
      <c r="K333" s="105"/>
    </row>
    <row r="334" ht="15.75" customHeight="1">
      <c r="B334" s="103"/>
      <c r="H334" s="104"/>
      <c r="J334" s="104"/>
      <c r="K334" s="105"/>
    </row>
    <row r="335" ht="15.75" customHeight="1">
      <c r="B335" s="103"/>
      <c r="H335" s="104"/>
      <c r="J335" s="104"/>
      <c r="K335" s="105"/>
    </row>
    <row r="336" ht="15.75" customHeight="1">
      <c r="B336" s="103"/>
      <c r="H336" s="104"/>
      <c r="J336" s="104"/>
      <c r="K336" s="105"/>
    </row>
    <row r="337" ht="15.75" customHeight="1">
      <c r="B337" s="103"/>
      <c r="H337" s="104"/>
      <c r="J337" s="104"/>
      <c r="K337" s="105"/>
    </row>
    <row r="338" ht="15.75" customHeight="1">
      <c r="B338" s="103"/>
      <c r="H338" s="104"/>
      <c r="J338" s="104"/>
      <c r="K338" s="105"/>
    </row>
    <row r="339" ht="15.75" customHeight="1">
      <c r="B339" s="103"/>
      <c r="H339" s="104"/>
      <c r="J339" s="104"/>
      <c r="K339" s="105"/>
    </row>
    <row r="340" ht="15.75" customHeight="1">
      <c r="B340" s="103"/>
      <c r="H340" s="104"/>
      <c r="J340" s="104"/>
      <c r="K340" s="105"/>
    </row>
    <row r="341" ht="15.75" customHeight="1">
      <c r="B341" s="103"/>
      <c r="H341" s="104"/>
      <c r="J341" s="104"/>
      <c r="K341" s="105"/>
    </row>
    <row r="342" ht="15.75" customHeight="1">
      <c r="B342" s="103"/>
      <c r="H342" s="104"/>
      <c r="J342" s="104"/>
      <c r="K342" s="105"/>
    </row>
    <row r="343" ht="15.75" customHeight="1">
      <c r="B343" s="103"/>
      <c r="H343" s="104"/>
      <c r="J343" s="104"/>
      <c r="K343" s="105"/>
    </row>
    <row r="344" ht="15.75" customHeight="1">
      <c r="B344" s="103"/>
      <c r="H344" s="104"/>
      <c r="J344" s="104"/>
      <c r="K344" s="105"/>
    </row>
    <row r="345" ht="15.75" customHeight="1">
      <c r="B345" s="103"/>
      <c r="H345" s="104"/>
      <c r="J345" s="104"/>
      <c r="K345" s="105"/>
    </row>
    <row r="346" ht="15.75" customHeight="1">
      <c r="B346" s="103"/>
      <c r="H346" s="104"/>
      <c r="J346" s="104"/>
      <c r="K346" s="105"/>
    </row>
    <row r="347" ht="15.75" customHeight="1">
      <c r="B347" s="103"/>
      <c r="H347" s="104"/>
      <c r="J347" s="104"/>
      <c r="K347" s="105"/>
    </row>
    <row r="348" ht="15.75" customHeight="1">
      <c r="B348" s="103"/>
      <c r="H348" s="104"/>
      <c r="J348" s="104"/>
      <c r="K348" s="105"/>
    </row>
    <row r="349" ht="15.75" customHeight="1">
      <c r="B349" s="103"/>
      <c r="H349" s="104"/>
      <c r="J349" s="104"/>
      <c r="K349" s="105"/>
    </row>
    <row r="350" ht="15.75" customHeight="1">
      <c r="B350" s="103"/>
      <c r="H350" s="104"/>
      <c r="J350" s="104"/>
      <c r="K350" s="105"/>
    </row>
    <row r="351" ht="15.75" customHeight="1">
      <c r="B351" s="103"/>
      <c r="H351" s="104"/>
      <c r="J351" s="104"/>
      <c r="K351" s="105"/>
    </row>
    <row r="352" ht="15.75" customHeight="1">
      <c r="B352" s="103"/>
      <c r="H352" s="104"/>
      <c r="J352" s="104"/>
      <c r="K352" s="105"/>
    </row>
    <row r="353" ht="15.75" customHeight="1">
      <c r="B353" s="103"/>
      <c r="H353" s="104"/>
      <c r="J353" s="104"/>
      <c r="K353" s="105"/>
    </row>
    <row r="354" ht="15.75" customHeight="1">
      <c r="B354" s="103"/>
      <c r="H354" s="104"/>
      <c r="J354" s="104"/>
      <c r="K354" s="105"/>
    </row>
    <row r="355" ht="15.75" customHeight="1">
      <c r="B355" s="103"/>
      <c r="H355" s="104"/>
      <c r="J355" s="104"/>
      <c r="K355" s="105"/>
    </row>
    <row r="356" ht="15.75" customHeight="1">
      <c r="B356" s="103"/>
      <c r="H356" s="104"/>
      <c r="J356" s="104"/>
      <c r="K356" s="105"/>
    </row>
    <row r="357" ht="15.75" customHeight="1">
      <c r="B357" s="103"/>
      <c r="H357" s="104"/>
      <c r="J357" s="104"/>
      <c r="K357" s="105"/>
    </row>
    <row r="358" ht="15.75" customHeight="1">
      <c r="B358" s="103"/>
      <c r="H358" s="104"/>
      <c r="J358" s="104"/>
      <c r="K358" s="105"/>
    </row>
    <row r="359" ht="15.75" customHeight="1">
      <c r="B359" s="103"/>
      <c r="H359" s="104"/>
      <c r="J359" s="104"/>
      <c r="K359" s="105"/>
    </row>
    <row r="360" ht="15.75" customHeight="1">
      <c r="B360" s="103"/>
      <c r="H360" s="104"/>
      <c r="J360" s="104"/>
      <c r="K360" s="105"/>
    </row>
    <row r="361" ht="15.75" customHeight="1">
      <c r="B361" s="103"/>
      <c r="H361" s="104"/>
      <c r="J361" s="104"/>
      <c r="K361" s="105"/>
    </row>
    <row r="362" ht="15.75" customHeight="1">
      <c r="B362" s="103"/>
      <c r="H362" s="104"/>
      <c r="J362" s="104"/>
      <c r="K362" s="105"/>
    </row>
    <row r="363" ht="15.75" customHeight="1">
      <c r="B363" s="103"/>
    </row>
    <row r="364" ht="15.75" customHeight="1">
      <c r="B364" s="103"/>
    </row>
    <row r="365" ht="15.75" customHeight="1">
      <c r="B365" s="103"/>
    </row>
    <row r="366" ht="15.75" customHeight="1">
      <c r="B366" s="103"/>
    </row>
    <row r="367" ht="15.75" customHeight="1">
      <c r="B367" s="103"/>
    </row>
    <row r="368" ht="15.75" customHeight="1">
      <c r="B368" s="103"/>
    </row>
    <row r="369" ht="15.75" customHeight="1">
      <c r="B369" s="103"/>
    </row>
    <row r="370" ht="15.75" customHeight="1">
      <c r="B370" s="103"/>
    </row>
    <row r="371" ht="15.75" customHeight="1">
      <c r="B371" s="103"/>
    </row>
    <row r="372" ht="15.75" customHeight="1">
      <c r="B372" s="103"/>
    </row>
    <row r="373" ht="15.75" customHeight="1">
      <c r="B373" s="103"/>
    </row>
    <row r="374" ht="15.75" customHeight="1">
      <c r="B374" s="103"/>
    </row>
    <row r="375" ht="15.75" customHeight="1">
      <c r="B375" s="103"/>
    </row>
    <row r="376" ht="15.75" customHeight="1">
      <c r="B376" s="103"/>
    </row>
    <row r="377" ht="15.75" customHeight="1">
      <c r="B377" s="103"/>
    </row>
    <row r="378" ht="15.75" customHeight="1">
      <c r="B378" s="103"/>
    </row>
    <row r="379" ht="15.75" customHeight="1">
      <c r="B379" s="103"/>
    </row>
    <row r="380" ht="15.75" customHeight="1">
      <c r="B380" s="103"/>
    </row>
    <row r="381" ht="15.75" customHeight="1">
      <c r="B381" s="103"/>
    </row>
    <row r="382" ht="15.75" customHeight="1">
      <c r="B382" s="103"/>
    </row>
    <row r="383" ht="15.75" customHeight="1">
      <c r="B383" s="103"/>
    </row>
    <row r="384" ht="15.75" customHeight="1">
      <c r="B384" s="103"/>
    </row>
    <row r="385" ht="15.75" customHeight="1">
      <c r="B385" s="103"/>
    </row>
    <row r="386" ht="15.75" customHeight="1">
      <c r="B386" s="103"/>
    </row>
    <row r="387" ht="15.75" customHeight="1">
      <c r="B387" s="103"/>
    </row>
    <row r="388" ht="15.75" customHeight="1">
      <c r="B388" s="103"/>
    </row>
    <row r="389" ht="15.75" customHeight="1">
      <c r="B389" s="103"/>
    </row>
    <row r="390" ht="15.75" customHeight="1">
      <c r="B390" s="103"/>
    </row>
    <row r="391" ht="15.75" customHeight="1">
      <c r="B391" s="103"/>
    </row>
    <row r="392" ht="15.75" customHeight="1">
      <c r="B392" s="103"/>
    </row>
    <row r="393" ht="15.75" customHeight="1">
      <c r="B393" s="103"/>
    </row>
    <row r="394" ht="15.75" customHeight="1">
      <c r="B394" s="103"/>
    </row>
    <row r="395" ht="15.75" customHeight="1">
      <c r="B395" s="103"/>
    </row>
    <row r="396" ht="15.75" customHeight="1">
      <c r="B396" s="103"/>
    </row>
    <row r="397" ht="15.75" customHeight="1">
      <c r="B397" s="103"/>
    </row>
    <row r="398" ht="15.75" customHeight="1">
      <c r="B398" s="103"/>
    </row>
    <row r="399" ht="15.75" customHeight="1">
      <c r="B399" s="103"/>
    </row>
    <row r="400" ht="15.75" customHeight="1">
      <c r="B400" s="103"/>
    </row>
    <row r="401" ht="15.75" customHeight="1">
      <c r="B401" s="103"/>
    </row>
    <row r="402" ht="15.75" customHeight="1">
      <c r="B402" s="103"/>
    </row>
    <row r="403" ht="15.75" customHeight="1">
      <c r="B403" s="103"/>
    </row>
    <row r="404" ht="15.75" customHeight="1">
      <c r="B404" s="103"/>
    </row>
    <row r="405" ht="15.75" customHeight="1">
      <c r="B405" s="103"/>
    </row>
    <row r="406" ht="15.75" customHeight="1">
      <c r="B406" s="103"/>
    </row>
    <row r="407" ht="15.75" customHeight="1">
      <c r="B407" s="103"/>
    </row>
    <row r="408" ht="15.75" customHeight="1">
      <c r="B408" s="103"/>
    </row>
    <row r="409" ht="15.75" customHeight="1">
      <c r="B409" s="103"/>
    </row>
    <row r="410" ht="15.75" customHeight="1">
      <c r="B410" s="103"/>
    </row>
    <row r="411" ht="15.75" customHeight="1">
      <c r="B411" s="103"/>
    </row>
    <row r="412" ht="15.75" customHeight="1">
      <c r="B412" s="103"/>
    </row>
    <row r="413" ht="15.75" customHeight="1">
      <c r="B413" s="103"/>
    </row>
    <row r="414" ht="15.75" customHeight="1">
      <c r="B414" s="103"/>
    </row>
    <row r="415" ht="15.75" customHeight="1">
      <c r="B415" s="103"/>
    </row>
    <row r="416" ht="15.75" customHeight="1">
      <c r="B416" s="103"/>
    </row>
    <row r="417" ht="15.75" customHeight="1">
      <c r="B417" s="103"/>
    </row>
    <row r="418" ht="15.75" customHeight="1">
      <c r="B418" s="103"/>
    </row>
    <row r="419" ht="15.75" customHeight="1">
      <c r="B419" s="103"/>
    </row>
    <row r="420" ht="15.75" customHeight="1">
      <c r="B420" s="103"/>
    </row>
    <row r="421" ht="15.75" customHeight="1">
      <c r="B421" s="103"/>
    </row>
    <row r="422" ht="15.75" customHeight="1">
      <c r="B422" s="103"/>
    </row>
    <row r="423" ht="15.75" customHeight="1">
      <c r="B423" s="103"/>
    </row>
    <row r="424" ht="15.75" customHeight="1">
      <c r="B424" s="103"/>
    </row>
    <row r="425" ht="15.75" customHeight="1">
      <c r="B425" s="103"/>
    </row>
    <row r="426" ht="15.75" customHeight="1">
      <c r="B426" s="103"/>
    </row>
    <row r="427" ht="15.75" customHeight="1">
      <c r="B427" s="103"/>
    </row>
    <row r="428" ht="15.75" customHeight="1">
      <c r="B428" s="103"/>
    </row>
    <row r="429" ht="15.75" customHeight="1">
      <c r="B429" s="103"/>
    </row>
    <row r="430" ht="15.75" customHeight="1">
      <c r="B430" s="103"/>
    </row>
    <row r="431" ht="15.75" customHeight="1">
      <c r="B431" s="103"/>
    </row>
    <row r="432" ht="15.75" customHeight="1">
      <c r="B432" s="103"/>
    </row>
    <row r="433" ht="15.75" customHeight="1">
      <c r="B433" s="103"/>
    </row>
    <row r="434" ht="15.75" customHeight="1">
      <c r="B434" s="103"/>
    </row>
    <row r="435" ht="15.75" customHeight="1">
      <c r="B435" s="103"/>
    </row>
    <row r="436" ht="15.75" customHeight="1">
      <c r="B436" s="103"/>
    </row>
    <row r="437" ht="15.75" customHeight="1">
      <c r="B437" s="103"/>
    </row>
    <row r="438" ht="15.75" customHeight="1">
      <c r="B438" s="103"/>
    </row>
    <row r="439" ht="15.75" customHeight="1">
      <c r="B439" s="103"/>
    </row>
    <row r="440" ht="15.75" customHeight="1">
      <c r="B440" s="103"/>
    </row>
    <row r="441" ht="15.75" customHeight="1">
      <c r="B441" s="103"/>
    </row>
    <row r="442" ht="15.75" customHeight="1">
      <c r="B442" s="103"/>
    </row>
    <row r="443" ht="15.75" customHeight="1">
      <c r="B443" s="103"/>
    </row>
    <row r="444" ht="15.75" customHeight="1">
      <c r="B444" s="103"/>
    </row>
    <row r="445" ht="15.75" customHeight="1">
      <c r="B445" s="103"/>
    </row>
    <row r="446" ht="15.75" customHeight="1">
      <c r="B446" s="103"/>
    </row>
    <row r="447" ht="15.75" customHeight="1">
      <c r="B447" s="103"/>
    </row>
    <row r="448" ht="15.75" customHeight="1">
      <c r="B448" s="103"/>
    </row>
    <row r="449" ht="15.75" customHeight="1">
      <c r="B449" s="103"/>
    </row>
    <row r="450" ht="15.75" customHeight="1">
      <c r="B450" s="103"/>
    </row>
    <row r="451" ht="15.75" customHeight="1">
      <c r="B451" s="103"/>
    </row>
    <row r="452" ht="15.75" customHeight="1">
      <c r="B452" s="103"/>
    </row>
    <row r="453" ht="15.75" customHeight="1">
      <c r="B453" s="103"/>
    </row>
    <row r="454" ht="15.75" customHeight="1">
      <c r="B454" s="103"/>
    </row>
    <row r="455" ht="15.75" customHeight="1">
      <c r="B455" s="103"/>
    </row>
    <row r="456" ht="15.75" customHeight="1">
      <c r="B456" s="103"/>
    </row>
    <row r="457" ht="15.75" customHeight="1">
      <c r="B457" s="103"/>
    </row>
    <row r="458" ht="15.75" customHeight="1">
      <c r="B458" s="103"/>
    </row>
    <row r="459" ht="15.75" customHeight="1">
      <c r="B459" s="103"/>
    </row>
    <row r="460" ht="15.75" customHeight="1">
      <c r="B460" s="103"/>
    </row>
    <row r="461" ht="15.75" customHeight="1">
      <c r="B461" s="103"/>
    </row>
    <row r="462" ht="15.75" customHeight="1">
      <c r="B462" s="103"/>
    </row>
    <row r="463" ht="15.75" customHeight="1">
      <c r="B463" s="103"/>
    </row>
    <row r="464" ht="15.75" customHeight="1">
      <c r="B464" s="103"/>
    </row>
    <row r="465" ht="15.75" customHeight="1">
      <c r="B465" s="103"/>
    </row>
    <row r="466" ht="15.75" customHeight="1">
      <c r="B466" s="103"/>
    </row>
    <row r="467" ht="15.75" customHeight="1">
      <c r="B467" s="103"/>
    </row>
    <row r="468" ht="15.75" customHeight="1">
      <c r="B468" s="103"/>
    </row>
    <row r="469" ht="15.75" customHeight="1">
      <c r="B469" s="103"/>
    </row>
    <row r="470" ht="15.75" customHeight="1">
      <c r="B470" s="103"/>
    </row>
    <row r="471" ht="15.75" customHeight="1">
      <c r="B471" s="103"/>
    </row>
    <row r="472" ht="15.75" customHeight="1">
      <c r="B472" s="103"/>
    </row>
    <row r="473" ht="15.75" customHeight="1">
      <c r="B473" s="103"/>
    </row>
    <row r="474" ht="15.75" customHeight="1">
      <c r="B474" s="103"/>
    </row>
    <row r="475" ht="15.75" customHeight="1">
      <c r="B475" s="103"/>
    </row>
    <row r="476" ht="15.75" customHeight="1">
      <c r="B476" s="103"/>
    </row>
    <row r="477" ht="15.75" customHeight="1">
      <c r="B477" s="103"/>
    </row>
    <row r="478" ht="15.75" customHeight="1">
      <c r="B478" s="103"/>
    </row>
    <row r="479" ht="15.75" customHeight="1">
      <c r="B479" s="103"/>
    </row>
    <row r="480" ht="15.75" customHeight="1">
      <c r="B480" s="103"/>
    </row>
    <row r="481" ht="15.75" customHeight="1">
      <c r="B481" s="103"/>
    </row>
    <row r="482" ht="15.75" customHeight="1">
      <c r="B482" s="103"/>
    </row>
    <row r="483" ht="15.75" customHeight="1">
      <c r="B483" s="103"/>
    </row>
    <row r="484" ht="15.75" customHeight="1">
      <c r="B484" s="103"/>
    </row>
    <row r="485" ht="15.75" customHeight="1">
      <c r="B485" s="103"/>
    </row>
    <row r="486" ht="15.75" customHeight="1">
      <c r="B486" s="103"/>
    </row>
    <row r="487" ht="15.75" customHeight="1">
      <c r="B487" s="103"/>
    </row>
    <row r="488" ht="15.75" customHeight="1">
      <c r="B488" s="103"/>
    </row>
    <row r="489" ht="15.75" customHeight="1">
      <c r="B489" s="103"/>
    </row>
    <row r="490" ht="15.75" customHeight="1">
      <c r="B490" s="103"/>
    </row>
    <row r="491" ht="15.75" customHeight="1">
      <c r="B491" s="103"/>
    </row>
    <row r="492" ht="15.75" customHeight="1">
      <c r="B492" s="103"/>
    </row>
    <row r="493" ht="15.75" customHeight="1">
      <c r="B493" s="103"/>
    </row>
    <row r="494" ht="15.75" customHeight="1">
      <c r="B494" s="103"/>
    </row>
    <row r="495" ht="15.75" customHeight="1">
      <c r="B495" s="103"/>
    </row>
    <row r="496" ht="15.75" customHeight="1">
      <c r="B496" s="103"/>
    </row>
    <row r="497" ht="15.75" customHeight="1">
      <c r="B497" s="103"/>
    </row>
    <row r="498" ht="15.75" customHeight="1">
      <c r="B498" s="103"/>
    </row>
    <row r="499" ht="15.75" customHeight="1">
      <c r="B499" s="103"/>
    </row>
    <row r="500" ht="15.75" customHeight="1">
      <c r="B500" s="103"/>
    </row>
    <row r="501" ht="15.75" customHeight="1">
      <c r="B501" s="103"/>
    </row>
    <row r="502" ht="15.75" customHeight="1">
      <c r="B502" s="103"/>
    </row>
    <row r="503" ht="15.75" customHeight="1">
      <c r="B503" s="103"/>
    </row>
    <row r="504" ht="15.75" customHeight="1">
      <c r="B504" s="103"/>
    </row>
    <row r="505" ht="15.75" customHeight="1">
      <c r="B505" s="103"/>
    </row>
    <row r="506" ht="15.75" customHeight="1">
      <c r="B506" s="103"/>
    </row>
    <row r="507" ht="15.75" customHeight="1">
      <c r="B507" s="103"/>
    </row>
    <row r="508" ht="15.75" customHeight="1">
      <c r="B508" s="103"/>
    </row>
    <row r="509" ht="15.75" customHeight="1">
      <c r="B509" s="103"/>
    </row>
    <row r="510" ht="15.75" customHeight="1">
      <c r="B510" s="103"/>
    </row>
    <row r="511" ht="15.75" customHeight="1">
      <c r="B511" s="103"/>
    </row>
    <row r="512" ht="15.75" customHeight="1">
      <c r="B512" s="103"/>
    </row>
    <row r="513" ht="15.75" customHeight="1">
      <c r="B513" s="103"/>
    </row>
    <row r="514" ht="15.75" customHeight="1">
      <c r="B514" s="103"/>
    </row>
    <row r="515" ht="15.75" customHeight="1">
      <c r="B515" s="103"/>
    </row>
    <row r="516" ht="15.75" customHeight="1">
      <c r="B516" s="103"/>
    </row>
    <row r="517" ht="15.75" customHeight="1">
      <c r="B517" s="103"/>
    </row>
    <row r="518" ht="15.75" customHeight="1">
      <c r="B518" s="103"/>
    </row>
    <row r="519" ht="15.75" customHeight="1">
      <c r="B519" s="103"/>
    </row>
    <row r="520" ht="15.75" customHeight="1">
      <c r="B520" s="103"/>
    </row>
    <row r="521" ht="15.75" customHeight="1">
      <c r="B521" s="103"/>
    </row>
    <row r="522" ht="15.75" customHeight="1">
      <c r="B522" s="103"/>
    </row>
    <row r="523" ht="15.75" customHeight="1">
      <c r="B523" s="103"/>
    </row>
    <row r="524" ht="15.75" customHeight="1">
      <c r="B524" s="103"/>
    </row>
    <row r="525" ht="15.75" customHeight="1">
      <c r="B525" s="103"/>
    </row>
    <row r="526" ht="15.75" customHeight="1">
      <c r="B526" s="103"/>
    </row>
    <row r="527" ht="15.75" customHeight="1">
      <c r="B527" s="103"/>
    </row>
    <row r="528" ht="15.75" customHeight="1">
      <c r="B528" s="103"/>
    </row>
    <row r="529" ht="15.75" customHeight="1">
      <c r="B529" s="103"/>
    </row>
    <row r="530" ht="15.75" customHeight="1">
      <c r="B530" s="103"/>
    </row>
    <row r="531" ht="15.75" customHeight="1">
      <c r="B531" s="103"/>
    </row>
    <row r="532" ht="15.75" customHeight="1">
      <c r="B532" s="103"/>
    </row>
    <row r="533" ht="15.75" customHeight="1">
      <c r="B533" s="103"/>
    </row>
    <row r="534" ht="15.75" customHeight="1">
      <c r="B534" s="103"/>
    </row>
    <row r="535" ht="15.75" customHeight="1">
      <c r="B535" s="103"/>
    </row>
    <row r="536" ht="15.75" customHeight="1">
      <c r="B536" s="103"/>
    </row>
    <row r="537" ht="15.75" customHeight="1">
      <c r="B537" s="103"/>
    </row>
    <row r="538" ht="15.75" customHeight="1">
      <c r="B538" s="103"/>
    </row>
    <row r="539" ht="15.75" customHeight="1">
      <c r="B539" s="103"/>
    </row>
    <row r="540" ht="15.75" customHeight="1">
      <c r="B540" s="103"/>
    </row>
    <row r="541" ht="15.75" customHeight="1">
      <c r="B541" s="103"/>
    </row>
    <row r="542" ht="15.75" customHeight="1">
      <c r="B542" s="103"/>
    </row>
    <row r="543" ht="15.75" customHeight="1">
      <c r="B543" s="103"/>
    </row>
    <row r="544" ht="15.75" customHeight="1">
      <c r="B544" s="103"/>
    </row>
    <row r="545" ht="15.75" customHeight="1">
      <c r="B545" s="103"/>
    </row>
    <row r="546" ht="15.75" customHeight="1">
      <c r="B546" s="103"/>
    </row>
    <row r="547" ht="15.75" customHeight="1">
      <c r="B547" s="103"/>
    </row>
    <row r="548" ht="15.75" customHeight="1">
      <c r="B548" s="103"/>
    </row>
    <row r="549" ht="15.75" customHeight="1">
      <c r="B549" s="103"/>
    </row>
    <row r="550" ht="15.75" customHeight="1">
      <c r="B550" s="103"/>
    </row>
    <row r="551" ht="15.75" customHeight="1">
      <c r="B551" s="103"/>
    </row>
    <row r="552" ht="15.75" customHeight="1">
      <c r="B552" s="103"/>
    </row>
    <row r="553" ht="15.75" customHeight="1">
      <c r="B553" s="103"/>
    </row>
    <row r="554" ht="15.75" customHeight="1">
      <c r="B554" s="103"/>
    </row>
    <row r="555" ht="15.75" customHeight="1">
      <c r="B555" s="103"/>
    </row>
    <row r="556" ht="15.75" customHeight="1">
      <c r="B556" s="103"/>
    </row>
    <row r="557" ht="15.75" customHeight="1">
      <c r="B557" s="103"/>
    </row>
    <row r="558" ht="15.75" customHeight="1">
      <c r="B558" s="103"/>
    </row>
    <row r="559" ht="15.75" customHeight="1">
      <c r="B559" s="103"/>
    </row>
    <row r="560" ht="15.75" customHeight="1">
      <c r="B560" s="103"/>
    </row>
    <row r="561" ht="15.75" customHeight="1">
      <c r="B561" s="103"/>
    </row>
    <row r="562" ht="15.75" customHeight="1">
      <c r="B562" s="103"/>
    </row>
    <row r="563" ht="15.75" customHeight="1">
      <c r="B563" s="103"/>
    </row>
    <row r="564" ht="15.75" customHeight="1">
      <c r="B564" s="103"/>
    </row>
    <row r="565" ht="15.75" customHeight="1">
      <c r="B565" s="103"/>
    </row>
    <row r="566" ht="15.75" customHeight="1">
      <c r="B566" s="103"/>
    </row>
    <row r="567" ht="15.75" customHeight="1">
      <c r="B567" s="103"/>
    </row>
    <row r="568" ht="15.75" customHeight="1">
      <c r="B568" s="103"/>
    </row>
    <row r="569" ht="15.75" customHeight="1">
      <c r="B569" s="103"/>
    </row>
    <row r="570" ht="15.75" customHeight="1">
      <c r="B570" s="103"/>
    </row>
    <row r="571" ht="15.75" customHeight="1">
      <c r="B571" s="103"/>
    </row>
    <row r="572" ht="15.75" customHeight="1">
      <c r="B572" s="103"/>
    </row>
    <row r="573" ht="15.75" customHeight="1">
      <c r="B573" s="103"/>
    </row>
    <row r="574" ht="15.75" customHeight="1">
      <c r="B574" s="103"/>
    </row>
    <row r="575" ht="15.75" customHeight="1">
      <c r="B575" s="103"/>
    </row>
    <row r="576" ht="15.75" customHeight="1">
      <c r="B576" s="103"/>
    </row>
    <row r="577" ht="15.75" customHeight="1">
      <c r="B577" s="103"/>
    </row>
    <row r="578" ht="15.75" customHeight="1">
      <c r="B578" s="103"/>
    </row>
    <row r="579" ht="15.75" customHeight="1">
      <c r="B579" s="103"/>
    </row>
    <row r="580" ht="15.75" customHeight="1">
      <c r="B580" s="103"/>
    </row>
    <row r="581" ht="15.75" customHeight="1">
      <c r="B581" s="103"/>
    </row>
    <row r="582" ht="15.75" customHeight="1">
      <c r="B582" s="103"/>
    </row>
    <row r="583" ht="15.75" customHeight="1">
      <c r="B583" s="103"/>
    </row>
    <row r="584" ht="15.75" customHeight="1">
      <c r="B584" s="103"/>
    </row>
    <row r="585" ht="15.75" customHeight="1">
      <c r="B585" s="103"/>
    </row>
    <row r="586" ht="15.75" customHeight="1">
      <c r="B586" s="103"/>
    </row>
    <row r="587" ht="15.75" customHeight="1">
      <c r="B587" s="103"/>
    </row>
    <row r="588" ht="15.75" customHeight="1">
      <c r="B588" s="103"/>
    </row>
    <row r="589" ht="15.75" customHeight="1">
      <c r="B589" s="103"/>
    </row>
    <row r="590" ht="15.75" customHeight="1">
      <c r="B590" s="103"/>
    </row>
    <row r="591" ht="15.75" customHeight="1">
      <c r="B591" s="103"/>
    </row>
    <row r="592" ht="15.75" customHeight="1">
      <c r="B592" s="103"/>
    </row>
    <row r="593" ht="15.75" customHeight="1">
      <c r="B593" s="103"/>
    </row>
    <row r="594" ht="15.75" customHeight="1">
      <c r="B594" s="103"/>
    </row>
    <row r="595" ht="15.75" customHeight="1">
      <c r="B595" s="103"/>
    </row>
    <row r="596" ht="15.75" customHeight="1">
      <c r="B596" s="103"/>
    </row>
    <row r="597" ht="15.75" customHeight="1">
      <c r="B597" s="103"/>
    </row>
    <row r="598" ht="15.75" customHeight="1">
      <c r="B598" s="103"/>
    </row>
    <row r="599" ht="15.75" customHeight="1">
      <c r="B599" s="103"/>
    </row>
    <row r="600" ht="15.75" customHeight="1">
      <c r="B600" s="103"/>
    </row>
    <row r="601" ht="15.75" customHeight="1">
      <c r="B601" s="103"/>
    </row>
    <row r="602" ht="15.75" customHeight="1">
      <c r="B602" s="103"/>
    </row>
    <row r="603" ht="15.75" customHeight="1">
      <c r="B603" s="103"/>
    </row>
    <row r="604" ht="15.75" customHeight="1">
      <c r="B604" s="103"/>
    </row>
    <row r="605" ht="15.75" customHeight="1">
      <c r="B605" s="103"/>
    </row>
    <row r="606" ht="15.75" customHeight="1">
      <c r="B606" s="103"/>
    </row>
    <row r="607" ht="15.75" customHeight="1">
      <c r="B607" s="103"/>
    </row>
    <row r="608" ht="15.75" customHeight="1">
      <c r="B608" s="103"/>
    </row>
    <row r="609" ht="15.75" customHeight="1">
      <c r="B609" s="103"/>
    </row>
    <row r="610" ht="15.75" customHeight="1">
      <c r="B610" s="103"/>
    </row>
    <row r="611" ht="15.75" customHeight="1">
      <c r="B611" s="103"/>
    </row>
    <row r="612" ht="15.75" customHeight="1">
      <c r="B612" s="103"/>
    </row>
    <row r="613" ht="15.75" customHeight="1">
      <c r="B613" s="103"/>
    </row>
    <row r="614" ht="15.75" customHeight="1">
      <c r="B614" s="103"/>
    </row>
    <row r="615" ht="15.75" customHeight="1">
      <c r="B615" s="103"/>
    </row>
    <row r="616" ht="15.75" customHeight="1">
      <c r="B616" s="103"/>
    </row>
    <row r="617" ht="15.75" customHeight="1">
      <c r="B617" s="103"/>
    </row>
    <row r="618" ht="15.75" customHeight="1">
      <c r="B618" s="103"/>
    </row>
    <row r="619" ht="15.75" customHeight="1">
      <c r="B619" s="103"/>
    </row>
    <row r="620" ht="15.75" customHeight="1">
      <c r="B620" s="103"/>
    </row>
    <row r="621" ht="15.75" customHeight="1">
      <c r="B621" s="103"/>
    </row>
    <row r="622" ht="15.75" customHeight="1">
      <c r="B622" s="103"/>
    </row>
    <row r="623" ht="15.75" customHeight="1">
      <c r="B623" s="103"/>
    </row>
    <row r="624" ht="15.75" customHeight="1">
      <c r="B624" s="103"/>
    </row>
    <row r="625" ht="15.75" customHeight="1">
      <c r="B625" s="103"/>
    </row>
    <row r="626" ht="15.75" customHeight="1">
      <c r="B626" s="103"/>
    </row>
    <row r="627" ht="15.75" customHeight="1">
      <c r="B627" s="103"/>
    </row>
    <row r="628" ht="15.75" customHeight="1">
      <c r="B628" s="103"/>
    </row>
    <row r="629" ht="15.75" customHeight="1">
      <c r="B629" s="103"/>
    </row>
    <row r="630" ht="15.75" customHeight="1">
      <c r="B630" s="103"/>
    </row>
    <row r="631" ht="15.75" customHeight="1">
      <c r="B631" s="103"/>
    </row>
    <row r="632" ht="15.75" customHeight="1">
      <c r="B632" s="103"/>
    </row>
    <row r="633" ht="15.75" customHeight="1">
      <c r="B633" s="103"/>
    </row>
    <row r="634" ht="15.75" customHeight="1">
      <c r="B634" s="103"/>
    </row>
    <row r="635" ht="15.75" customHeight="1">
      <c r="B635" s="103"/>
    </row>
    <row r="636" ht="15.75" customHeight="1">
      <c r="B636" s="103"/>
    </row>
    <row r="637" ht="15.75" customHeight="1">
      <c r="B637" s="103"/>
    </row>
    <row r="638" ht="15.75" customHeight="1">
      <c r="B638" s="103"/>
    </row>
    <row r="639" ht="15.75" customHeight="1">
      <c r="B639" s="103"/>
    </row>
    <row r="640" ht="15.75" customHeight="1">
      <c r="B640" s="103"/>
    </row>
    <row r="641" ht="15.75" customHeight="1">
      <c r="B641" s="103"/>
    </row>
    <row r="642" ht="15.75" customHeight="1">
      <c r="B642" s="103"/>
    </row>
    <row r="643" ht="15.75" customHeight="1">
      <c r="B643" s="103"/>
    </row>
    <row r="644" ht="15.75" customHeight="1">
      <c r="B644" s="103"/>
    </row>
    <row r="645" ht="15.75" customHeight="1">
      <c r="B645" s="103"/>
    </row>
    <row r="646" ht="15.75" customHeight="1">
      <c r="B646" s="103"/>
    </row>
    <row r="647" ht="15.75" customHeight="1">
      <c r="B647" s="103"/>
    </row>
    <row r="648" ht="15.75" customHeight="1">
      <c r="B648" s="103"/>
    </row>
    <row r="649" ht="15.75" customHeight="1">
      <c r="B649" s="103"/>
    </row>
    <row r="650" ht="15.75" customHeight="1">
      <c r="B650" s="103"/>
    </row>
    <row r="651" ht="15.75" customHeight="1">
      <c r="B651" s="103"/>
    </row>
    <row r="652" ht="15.75" customHeight="1">
      <c r="B652" s="103"/>
    </row>
    <row r="653" ht="15.75" customHeight="1">
      <c r="B653" s="103"/>
    </row>
    <row r="654" ht="15.75" customHeight="1">
      <c r="B654" s="103"/>
    </row>
    <row r="655" ht="15.75" customHeight="1">
      <c r="B655" s="103"/>
    </row>
    <row r="656" ht="15.75" customHeight="1">
      <c r="B656" s="103"/>
    </row>
    <row r="657" ht="15.75" customHeight="1">
      <c r="B657" s="103"/>
    </row>
    <row r="658" ht="15.75" customHeight="1">
      <c r="B658" s="103"/>
    </row>
    <row r="659" ht="15.75" customHeight="1">
      <c r="B659" s="103"/>
    </row>
    <row r="660" ht="15.75" customHeight="1">
      <c r="B660" s="103"/>
    </row>
    <row r="661" ht="15.75" customHeight="1">
      <c r="B661" s="103"/>
    </row>
    <row r="662" ht="15.75" customHeight="1">
      <c r="B662" s="103"/>
    </row>
    <row r="663" ht="15.75" customHeight="1">
      <c r="B663" s="103"/>
    </row>
    <row r="664" ht="15.75" customHeight="1">
      <c r="B664" s="103"/>
    </row>
    <row r="665" ht="15.75" customHeight="1">
      <c r="B665" s="103"/>
    </row>
    <row r="666" ht="15.75" customHeight="1">
      <c r="B666" s="103"/>
    </row>
    <row r="667" ht="15.75" customHeight="1">
      <c r="B667" s="103"/>
    </row>
    <row r="668" ht="15.75" customHeight="1">
      <c r="B668" s="103"/>
    </row>
    <row r="669" ht="15.75" customHeight="1">
      <c r="B669" s="103"/>
    </row>
    <row r="670" ht="15.75" customHeight="1">
      <c r="B670" s="103"/>
    </row>
    <row r="671" ht="15.75" customHeight="1">
      <c r="B671" s="103"/>
    </row>
    <row r="672" ht="15.75" customHeight="1">
      <c r="B672" s="103"/>
    </row>
    <row r="673" ht="15.75" customHeight="1">
      <c r="B673" s="103"/>
    </row>
    <row r="674" ht="15.75" customHeight="1">
      <c r="B674" s="103"/>
    </row>
    <row r="675" ht="15.75" customHeight="1">
      <c r="B675" s="103"/>
    </row>
    <row r="676" ht="15.75" customHeight="1">
      <c r="B676" s="103"/>
    </row>
    <row r="677" ht="15.75" customHeight="1">
      <c r="B677" s="103"/>
    </row>
    <row r="678" ht="15.75" customHeight="1">
      <c r="B678" s="103"/>
    </row>
    <row r="679" ht="15.75" customHeight="1">
      <c r="B679" s="103"/>
    </row>
    <row r="680" ht="15.75" customHeight="1">
      <c r="B680" s="103"/>
    </row>
    <row r="681" ht="15.75" customHeight="1">
      <c r="B681" s="103"/>
    </row>
    <row r="682" ht="15.75" customHeight="1">
      <c r="B682" s="103"/>
    </row>
    <row r="683" ht="15.75" customHeight="1">
      <c r="B683" s="103"/>
    </row>
    <row r="684" ht="15.75" customHeight="1">
      <c r="B684" s="103"/>
    </row>
    <row r="685" ht="15.75" customHeight="1">
      <c r="B685" s="103"/>
    </row>
    <row r="686" ht="15.75" customHeight="1">
      <c r="B686" s="103"/>
    </row>
    <row r="687" ht="15.75" customHeight="1">
      <c r="B687" s="103"/>
    </row>
    <row r="688" ht="15.75" customHeight="1">
      <c r="B688" s="103"/>
    </row>
    <row r="689" ht="15.75" customHeight="1">
      <c r="B689" s="103"/>
    </row>
    <row r="690" ht="15.75" customHeight="1">
      <c r="B690" s="103"/>
    </row>
    <row r="691" ht="15.75" customHeight="1">
      <c r="B691" s="103"/>
    </row>
    <row r="692" ht="15.75" customHeight="1">
      <c r="B692" s="103"/>
    </row>
    <row r="693" ht="15.75" customHeight="1">
      <c r="B693" s="103"/>
    </row>
    <row r="694" ht="15.75" customHeight="1">
      <c r="B694" s="103"/>
    </row>
    <row r="695" ht="15.75" customHeight="1">
      <c r="B695" s="103"/>
    </row>
    <row r="696" ht="15.75" customHeight="1">
      <c r="B696" s="103"/>
    </row>
    <row r="697" ht="15.75" customHeight="1">
      <c r="B697" s="103"/>
    </row>
    <row r="698" ht="15.75" customHeight="1">
      <c r="B698" s="103"/>
    </row>
    <row r="699" ht="15.75" customHeight="1">
      <c r="B699" s="103"/>
    </row>
    <row r="700" ht="15.75" customHeight="1">
      <c r="B700" s="103"/>
    </row>
    <row r="701" ht="15.75" customHeight="1">
      <c r="B701" s="103"/>
    </row>
    <row r="702" ht="15.75" customHeight="1">
      <c r="B702" s="103"/>
    </row>
    <row r="703" ht="15.75" customHeight="1">
      <c r="B703" s="103"/>
    </row>
    <row r="704" ht="15.75" customHeight="1">
      <c r="B704" s="103"/>
    </row>
    <row r="705" ht="15.75" customHeight="1">
      <c r="B705" s="103"/>
    </row>
    <row r="706" ht="15.75" customHeight="1">
      <c r="B706" s="103"/>
    </row>
    <row r="707" ht="15.75" customHeight="1">
      <c r="B707" s="103"/>
    </row>
    <row r="708" ht="15.75" customHeight="1">
      <c r="B708" s="103"/>
    </row>
    <row r="709" ht="15.75" customHeight="1">
      <c r="B709" s="103"/>
    </row>
    <row r="710" ht="15.75" customHeight="1">
      <c r="B710" s="103"/>
    </row>
    <row r="711" ht="15.75" customHeight="1">
      <c r="B711" s="103"/>
    </row>
    <row r="712" ht="15.75" customHeight="1">
      <c r="B712" s="103"/>
    </row>
    <row r="713" ht="15.75" customHeight="1">
      <c r="B713" s="103"/>
    </row>
    <row r="714" ht="15.75" customHeight="1">
      <c r="B714" s="103"/>
    </row>
    <row r="715" ht="15.75" customHeight="1">
      <c r="B715" s="103"/>
    </row>
    <row r="716" ht="15.75" customHeight="1">
      <c r="B716" s="103"/>
    </row>
    <row r="717" ht="15.75" customHeight="1">
      <c r="B717" s="103"/>
    </row>
    <row r="718" ht="15.75" customHeight="1">
      <c r="B718" s="103"/>
    </row>
    <row r="719" ht="15.75" customHeight="1">
      <c r="B719" s="103"/>
    </row>
    <row r="720" ht="15.75" customHeight="1">
      <c r="B720" s="103"/>
    </row>
    <row r="721" ht="15.75" customHeight="1">
      <c r="B721" s="103"/>
    </row>
    <row r="722" ht="15.75" customHeight="1">
      <c r="B722" s="103"/>
    </row>
    <row r="723" ht="15.75" customHeight="1">
      <c r="B723" s="103"/>
    </row>
    <row r="724" ht="15.75" customHeight="1">
      <c r="B724" s="103"/>
    </row>
    <row r="725" ht="15.75" customHeight="1">
      <c r="B725" s="103"/>
    </row>
    <row r="726" ht="15.75" customHeight="1">
      <c r="B726" s="103"/>
    </row>
    <row r="727" ht="15.75" customHeight="1">
      <c r="B727" s="103"/>
    </row>
    <row r="728" ht="15.75" customHeight="1">
      <c r="B728" s="103"/>
    </row>
    <row r="729" ht="15.75" customHeight="1">
      <c r="B729" s="103"/>
    </row>
    <row r="730" ht="15.75" customHeight="1">
      <c r="B730" s="103"/>
    </row>
    <row r="731" ht="15.75" customHeight="1">
      <c r="B731" s="103"/>
    </row>
    <row r="732" ht="15.75" customHeight="1">
      <c r="B732" s="103"/>
    </row>
    <row r="733" ht="15.75" customHeight="1">
      <c r="B733" s="103"/>
    </row>
    <row r="734" ht="15.75" customHeight="1">
      <c r="B734" s="103"/>
    </row>
    <row r="735" ht="15.75" customHeight="1">
      <c r="B735" s="103"/>
    </row>
    <row r="736" ht="15.75" customHeight="1">
      <c r="B736" s="103"/>
    </row>
    <row r="737" ht="15.75" customHeight="1">
      <c r="B737" s="103"/>
    </row>
    <row r="738" ht="15.75" customHeight="1">
      <c r="B738" s="103"/>
    </row>
    <row r="739" ht="15.75" customHeight="1">
      <c r="B739" s="103"/>
    </row>
    <row r="740" ht="15.75" customHeight="1">
      <c r="B740" s="103"/>
    </row>
    <row r="741" ht="15.75" customHeight="1">
      <c r="B741" s="103"/>
    </row>
    <row r="742" ht="15.75" customHeight="1">
      <c r="B742" s="103"/>
    </row>
    <row r="743" ht="15.75" customHeight="1">
      <c r="B743" s="103"/>
    </row>
    <row r="744" ht="15.75" customHeight="1">
      <c r="B744" s="103"/>
    </row>
    <row r="745" ht="15.75" customHeight="1">
      <c r="B745" s="103"/>
    </row>
    <row r="746" ht="15.75" customHeight="1">
      <c r="B746" s="103"/>
    </row>
    <row r="747" ht="15.75" customHeight="1">
      <c r="B747" s="103"/>
    </row>
    <row r="748" ht="15.75" customHeight="1">
      <c r="B748" s="103"/>
    </row>
    <row r="749" ht="15.75" customHeight="1">
      <c r="B749" s="103"/>
    </row>
    <row r="750" ht="15.75" customHeight="1">
      <c r="B750" s="103"/>
    </row>
    <row r="751" ht="15.75" customHeight="1">
      <c r="B751" s="103"/>
    </row>
    <row r="752" ht="15.75" customHeight="1">
      <c r="B752" s="103"/>
    </row>
    <row r="753" ht="15.75" customHeight="1">
      <c r="B753" s="103"/>
    </row>
    <row r="754" ht="15.75" customHeight="1">
      <c r="B754" s="103"/>
    </row>
    <row r="755" ht="15.75" customHeight="1">
      <c r="B755" s="103"/>
    </row>
    <row r="756" ht="15.75" customHeight="1">
      <c r="B756" s="103"/>
    </row>
    <row r="757" ht="15.75" customHeight="1">
      <c r="B757" s="103"/>
    </row>
    <row r="758" ht="15.75" customHeight="1">
      <c r="B758" s="103"/>
    </row>
    <row r="759" ht="15.75" customHeight="1">
      <c r="B759" s="103"/>
    </row>
    <row r="760" ht="15.75" customHeight="1">
      <c r="B760" s="103"/>
    </row>
    <row r="761" ht="15.75" customHeight="1">
      <c r="B761" s="103"/>
    </row>
    <row r="762" ht="15.75" customHeight="1">
      <c r="B762" s="103"/>
    </row>
    <row r="763" ht="15.75" customHeight="1">
      <c r="B763" s="103"/>
    </row>
    <row r="764" ht="15.75" customHeight="1">
      <c r="B764" s="103"/>
    </row>
    <row r="765" ht="15.75" customHeight="1">
      <c r="B765" s="103"/>
    </row>
    <row r="766" ht="15.75" customHeight="1">
      <c r="B766" s="103"/>
    </row>
    <row r="767" ht="15.75" customHeight="1">
      <c r="B767" s="103"/>
    </row>
    <row r="768" ht="15.75" customHeight="1">
      <c r="B768" s="103"/>
    </row>
    <row r="769" ht="15.75" customHeight="1">
      <c r="B769" s="103"/>
    </row>
    <row r="770" ht="15.75" customHeight="1">
      <c r="B770" s="103"/>
    </row>
    <row r="771" ht="15.75" customHeight="1">
      <c r="B771" s="103"/>
    </row>
    <row r="772" ht="15.75" customHeight="1">
      <c r="B772" s="103"/>
    </row>
    <row r="773" ht="15.75" customHeight="1">
      <c r="B773" s="103"/>
    </row>
    <row r="774" ht="15.75" customHeight="1">
      <c r="B774" s="103"/>
    </row>
    <row r="775" ht="15.75" customHeight="1">
      <c r="B775" s="103"/>
    </row>
    <row r="776" ht="15.75" customHeight="1">
      <c r="B776" s="103"/>
    </row>
    <row r="777" ht="15.75" customHeight="1">
      <c r="B777" s="103"/>
    </row>
    <row r="778" ht="15.75" customHeight="1">
      <c r="B778" s="103"/>
    </row>
    <row r="779" ht="15.75" customHeight="1">
      <c r="B779" s="103"/>
    </row>
    <row r="780" ht="15.75" customHeight="1">
      <c r="B780" s="103"/>
    </row>
    <row r="781" ht="15.75" customHeight="1">
      <c r="B781" s="103"/>
    </row>
    <row r="782" ht="15.75" customHeight="1">
      <c r="B782" s="103"/>
    </row>
    <row r="783" ht="15.75" customHeight="1">
      <c r="B783" s="103"/>
    </row>
    <row r="784" ht="15.75" customHeight="1">
      <c r="B784" s="103"/>
    </row>
    <row r="785" ht="15.75" customHeight="1">
      <c r="B785" s="103"/>
    </row>
    <row r="786" ht="15.75" customHeight="1">
      <c r="B786" s="103"/>
    </row>
    <row r="787" ht="15.75" customHeight="1">
      <c r="B787" s="103"/>
    </row>
    <row r="788" ht="15.75" customHeight="1">
      <c r="B788" s="103"/>
    </row>
    <row r="789" ht="15.75" customHeight="1">
      <c r="B789" s="103"/>
    </row>
    <row r="790" ht="15.75" customHeight="1">
      <c r="B790" s="103"/>
    </row>
    <row r="791" ht="15.75" customHeight="1">
      <c r="B791" s="103"/>
    </row>
    <row r="792" ht="15.75" customHeight="1">
      <c r="B792" s="103"/>
    </row>
    <row r="793" ht="15.75" customHeight="1">
      <c r="B793" s="103"/>
    </row>
    <row r="794" ht="15.75" customHeight="1">
      <c r="B794" s="103"/>
    </row>
    <row r="795" ht="15.75" customHeight="1">
      <c r="B795" s="103"/>
    </row>
    <row r="796" ht="15.75" customHeight="1">
      <c r="B796" s="103"/>
    </row>
    <row r="797" ht="15.75" customHeight="1">
      <c r="B797" s="103"/>
    </row>
    <row r="798" ht="15.75" customHeight="1">
      <c r="B798" s="103"/>
    </row>
    <row r="799" ht="15.75" customHeight="1">
      <c r="B799" s="103"/>
    </row>
    <row r="800" ht="15.75" customHeight="1">
      <c r="B800" s="103"/>
    </row>
    <row r="801" ht="15.75" customHeight="1">
      <c r="B801" s="103"/>
    </row>
    <row r="802" ht="15.75" customHeight="1">
      <c r="B802" s="103"/>
    </row>
    <row r="803" ht="15.75" customHeight="1">
      <c r="B803" s="103"/>
    </row>
    <row r="804" ht="15.75" customHeight="1">
      <c r="B804" s="103"/>
    </row>
    <row r="805" ht="15.75" customHeight="1">
      <c r="B805" s="103"/>
    </row>
    <row r="806" ht="15.75" customHeight="1">
      <c r="B806" s="103"/>
    </row>
    <row r="807" ht="15.75" customHeight="1">
      <c r="B807" s="103"/>
    </row>
    <row r="808" ht="15.75" customHeight="1">
      <c r="B808" s="103"/>
    </row>
    <row r="809" ht="15.75" customHeight="1">
      <c r="B809" s="103"/>
    </row>
    <row r="810" ht="15.75" customHeight="1">
      <c r="B810" s="103"/>
    </row>
    <row r="811" ht="15.75" customHeight="1">
      <c r="B811" s="103"/>
    </row>
    <row r="812" ht="15.75" customHeight="1">
      <c r="B812" s="103"/>
    </row>
    <row r="813" ht="15.75" customHeight="1">
      <c r="B813" s="103"/>
    </row>
    <row r="814" ht="15.75" customHeight="1">
      <c r="B814" s="103"/>
    </row>
    <row r="815" ht="15.75" customHeight="1">
      <c r="B815" s="103"/>
    </row>
    <row r="816" ht="15.75" customHeight="1">
      <c r="B816" s="103"/>
    </row>
    <row r="817" ht="15.75" customHeight="1">
      <c r="B817" s="103"/>
    </row>
    <row r="818" ht="15.75" customHeight="1">
      <c r="B818" s="103"/>
    </row>
    <row r="819" ht="15.75" customHeight="1">
      <c r="B819" s="103"/>
    </row>
    <row r="820" ht="15.75" customHeight="1">
      <c r="B820" s="103"/>
    </row>
    <row r="821" ht="15.75" customHeight="1">
      <c r="B821" s="103"/>
    </row>
    <row r="822" ht="15.75" customHeight="1">
      <c r="B822" s="103"/>
    </row>
    <row r="823" ht="15.75" customHeight="1">
      <c r="B823" s="103"/>
    </row>
    <row r="824" ht="15.75" customHeight="1">
      <c r="B824" s="103"/>
    </row>
    <row r="825" ht="15.75" customHeight="1">
      <c r="B825" s="103"/>
    </row>
    <row r="826" ht="15.75" customHeight="1">
      <c r="B826" s="103"/>
    </row>
    <row r="827" ht="15.75" customHeight="1">
      <c r="B827" s="103"/>
    </row>
    <row r="828" ht="15.75" customHeight="1">
      <c r="B828" s="103"/>
    </row>
    <row r="829" ht="15.75" customHeight="1">
      <c r="B829" s="103"/>
    </row>
    <row r="830" ht="15.75" customHeight="1">
      <c r="B830" s="103"/>
    </row>
    <row r="831" ht="15.75" customHeight="1">
      <c r="B831" s="103"/>
    </row>
    <row r="832" ht="15.75" customHeight="1">
      <c r="B832" s="103"/>
    </row>
    <row r="833" ht="15.75" customHeight="1">
      <c r="B833" s="103"/>
    </row>
    <row r="834" ht="15.75" customHeight="1">
      <c r="B834" s="103"/>
    </row>
    <row r="835" ht="15.75" customHeight="1">
      <c r="B835" s="103"/>
    </row>
    <row r="836" ht="15.75" customHeight="1">
      <c r="B836" s="103"/>
    </row>
    <row r="837" ht="15.75" customHeight="1">
      <c r="B837" s="103"/>
    </row>
    <row r="838" ht="15.75" customHeight="1">
      <c r="B838" s="103"/>
    </row>
    <row r="839" ht="15.75" customHeight="1">
      <c r="B839" s="103"/>
    </row>
    <row r="840" ht="15.75" customHeight="1">
      <c r="B840" s="103"/>
    </row>
    <row r="841" ht="15.75" customHeight="1">
      <c r="B841" s="103"/>
    </row>
    <row r="842" ht="15.75" customHeight="1">
      <c r="B842" s="103"/>
    </row>
    <row r="843" ht="15.75" customHeight="1">
      <c r="B843" s="103"/>
    </row>
    <row r="844" ht="15.75" customHeight="1">
      <c r="B844" s="103"/>
    </row>
    <row r="845" ht="15.75" customHeight="1">
      <c r="B845" s="103"/>
    </row>
    <row r="846" ht="15.75" customHeight="1">
      <c r="B846" s="103"/>
    </row>
    <row r="847" ht="15.75" customHeight="1">
      <c r="B847" s="103"/>
    </row>
    <row r="848" ht="15.75" customHeight="1">
      <c r="B848" s="103"/>
    </row>
    <row r="849" ht="15.75" customHeight="1">
      <c r="B849" s="103"/>
    </row>
    <row r="850" ht="15.75" customHeight="1">
      <c r="B850" s="103"/>
    </row>
    <row r="851" ht="15.75" customHeight="1">
      <c r="B851" s="103"/>
    </row>
    <row r="852" ht="15.75" customHeight="1">
      <c r="B852" s="103"/>
    </row>
    <row r="853" ht="15.75" customHeight="1">
      <c r="B853" s="103"/>
    </row>
    <row r="854" ht="15.75" customHeight="1">
      <c r="B854" s="103"/>
    </row>
    <row r="855" ht="15.75" customHeight="1">
      <c r="B855" s="103"/>
    </row>
    <row r="856" ht="15.75" customHeight="1">
      <c r="B856" s="103"/>
    </row>
    <row r="857" ht="15.75" customHeight="1">
      <c r="B857" s="103"/>
    </row>
    <row r="858" ht="15.75" customHeight="1">
      <c r="B858" s="103"/>
    </row>
    <row r="859" ht="15.75" customHeight="1">
      <c r="B859" s="103"/>
    </row>
    <row r="860" ht="15.75" customHeight="1">
      <c r="B860" s="103"/>
    </row>
    <row r="861" ht="15.75" customHeight="1">
      <c r="B861" s="103"/>
    </row>
    <row r="862" ht="15.75" customHeight="1">
      <c r="B862" s="103"/>
    </row>
    <row r="863" ht="15.75" customHeight="1">
      <c r="B863" s="103"/>
    </row>
    <row r="864" ht="15.75" customHeight="1">
      <c r="B864" s="103"/>
    </row>
    <row r="865" ht="15.75" customHeight="1">
      <c r="B865" s="103"/>
    </row>
    <row r="866" ht="15.75" customHeight="1">
      <c r="B866" s="103"/>
    </row>
    <row r="867" ht="15.75" customHeight="1">
      <c r="B867" s="103"/>
    </row>
    <row r="868" ht="15.75" customHeight="1">
      <c r="B868" s="103"/>
    </row>
    <row r="869" ht="15.75" customHeight="1">
      <c r="B869" s="103"/>
    </row>
    <row r="870" ht="15.75" customHeight="1">
      <c r="B870" s="103"/>
    </row>
    <row r="871" ht="15.75" customHeight="1">
      <c r="B871" s="103"/>
    </row>
    <row r="872" ht="15.75" customHeight="1">
      <c r="B872" s="103"/>
    </row>
    <row r="873" ht="15.75" customHeight="1">
      <c r="B873" s="103"/>
    </row>
    <row r="874" ht="15.75" customHeight="1">
      <c r="B874" s="103"/>
    </row>
    <row r="875" ht="15.75" customHeight="1">
      <c r="B875" s="103"/>
    </row>
    <row r="876" ht="15.75" customHeight="1">
      <c r="B876" s="103"/>
    </row>
    <row r="877" ht="15.75" customHeight="1">
      <c r="B877" s="103"/>
    </row>
    <row r="878" ht="15.75" customHeight="1">
      <c r="B878" s="103"/>
    </row>
    <row r="879" ht="15.75" customHeight="1">
      <c r="B879" s="103"/>
    </row>
    <row r="880" ht="15.75" customHeight="1">
      <c r="B880" s="103"/>
    </row>
    <row r="881" ht="15.75" customHeight="1">
      <c r="B881" s="103"/>
    </row>
    <row r="882" ht="15.75" customHeight="1">
      <c r="B882" s="103"/>
    </row>
    <row r="883" ht="15.75" customHeight="1">
      <c r="B883" s="103"/>
    </row>
    <row r="884" ht="15.75" customHeight="1">
      <c r="B884" s="103"/>
    </row>
    <row r="885" ht="15.75" customHeight="1">
      <c r="B885" s="103"/>
    </row>
    <row r="886" ht="15.75" customHeight="1">
      <c r="B886" s="103"/>
    </row>
    <row r="887" ht="15.75" customHeight="1">
      <c r="B887" s="103"/>
    </row>
    <row r="888" ht="15.75" customHeight="1">
      <c r="B888" s="103"/>
    </row>
    <row r="889" ht="15.75" customHeight="1">
      <c r="B889" s="103"/>
    </row>
    <row r="890" ht="15.75" customHeight="1">
      <c r="B890" s="103"/>
    </row>
    <row r="891" ht="15.75" customHeight="1">
      <c r="B891" s="103"/>
    </row>
    <row r="892" ht="15.75" customHeight="1">
      <c r="B892" s="103"/>
    </row>
    <row r="893" ht="15.75" customHeight="1">
      <c r="B893" s="103"/>
    </row>
    <row r="894" ht="15.75" customHeight="1">
      <c r="B894" s="103"/>
    </row>
    <row r="895" ht="15.75" customHeight="1">
      <c r="B895" s="103"/>
    </row>
    <row r="896" ht="15.75" customHeight="1">
      <c r="B896" s="103"/>
    </row>
    <row r="897" ht="15.75" customHeight="1">
      <c r="B897" s="103"/>
    </row>
    <row r="898" ht="15.75" customHeight="1">
      <c r="B898" s="103"/>
    </row>
    <row r="899" ht="15.75" customHeight="1">
      <c r="B899" s="103"/>
    </row>
    <row r="900" ht="15.75" customHeight="1">
      <c r="B900" s="103"/>
    </row>
    <row r="901" ht="15.75" customHeight="1">
      <c r="B901" s="103"/>
    </row>
    <row r="902" ht="15.75" customHeight="1">
      <c r="B902" s="103"/>
    </row>
    <row r="903" ht="15.75" customHeight="1">
      <c r="B903" s="103"/>
    </row>
    <row r="904" ht="15.75" customHeight="1">
      <c r="B904" s="103"/>
    </row>
    <row r="905" ht="15.75" customHeight="1">
      <c r="B905" s="103"/>
    </row>
    <row r="906" ht="15.75" customHeight="1">
      <c r="B906" s="103"/>
    </row>
    <row r="907" ht="15.75" customHeight="1">
      <c r="B907" s="103"/>
    </row>
    <row r="908" ht="15.75" customHeight="1">
      <c r="B908" s="103"/>
    </row>
    <row r="909" ht="15.75" customHeight="1">
      <c r="B909" s="103"/>
    </row>
    <row r="910" ht="15.75" customHeight="1">
      <c r="B910" s="103"/>
    </row>
    <row r="911" ht="15.75" customHeight="1">
      <c r="B911" s="103"/>
    </row>
    <row r="912" ht="15.75" customHeight="1">
      <c r="B912" s="103"/>
    </row>
    <row r="913" ht="15.75" customHeight="1">
      <c r="B913" s="103"/>
    </row>
    <row r="914" ht="15.75" customHeight="1">
      <c r="B914" s="103"/>
    </row>
    <row r="915" ht="15.75" customHeight="1">
      <c r="B915" s="103"/>
    </row>
    <row r="916" ht="15.75" customHeight="1">
      <c r="B916" s="103"/>
    </row>
    <row r="917" ht="15.75" customHeight="1">
      <c r="B917" s="103"/>
    </row>
    <row r="918" ht="15.75" customHeight="1">
      <c r="B918" s="103"/>
    </row>
    <row r="919" ht="15.75" customHeight="1">
      <c r="B919" s="103"/>
    </row>
    <row r="920" ht="15.75" customHeight="1">
      <c r="B920" s="103"/>
    </row>
    <row r="921" ht="15.75" customHeight="1">
      <c r="B921" s="103"/>
    </row>
    <row r="922" ht="15.75" customHeight="1">
      <c r="B922" s="103"/>
    </row>
    <row r="923" ht="15.75" customHeight="1">
      <c r="B923" s="103"/>
    </row>
    <row r="924" ht="15.75" customHeight="1">
      <c r="B924" s="103"/>
    </row>
    <row r="925" ht="15.75" customHeight="1">
      <c r="B925" s="103"/>
    </row>
    <row r="926" ht="15.75" customHeight="1">
      <c r="B926" s="103"/>
    </row>
    <row r="927" ht="15.75" customHeight="1">
      <c r="B927" s="103"/>
    </row>
    <row r="928" ht="15.75" customHeight="1">
      <c r="B928" s="103"/>
    </row>
    <row r="929" ht="15.75" customHeight="1">
      <c r="B929" s="103"/>
    </row>
    <row r="930" ht="15.75" customHeight="1">
      <c r="B930" s="103"/>
    </row>
    <row r="931" ht="15.75" customHeight="1">
      <c r="B931" s="103"/>
    </row>
    <row r="932" ht="15.75" customHeight="1">
      <c r="B932" s="103"/>
    </row>
    <row r="933" ht="15.75" customHeight="1">
      <c r="B933" s="103"/>
    </row>
    <row r="934" ht="15.75" customHeight="1">
      <c r="B934" s="103"/>
    </row>
    <row r="935" ht="15.75" customHeight="1">
      <c r="B935" s="103"/>
    </row>
    <row r="936" ht="15.75" customHeight="1">
      <c r="B936" s="103"/>
    </row>
    <row r="937" ht="15.75" customHeight="1">
      <c r="B937" s="103"/>
    </row>
    <row r="938" ht="15.75" customHeight="1">
      <c r="B938" s="103"/>
    </row>
    <row r="939" ht="15.75" customHeight="1">
      <c r="B939" s="103"/>
    </row>
    <row r="940" ht="15.75" customHeight="1">
      <c r="B940" s="103"/>
    </row>
    <row r="941" ht="15.75" customHeight="1">
      <c r="B941" s="103"/>
    </row>
    <row r="942" ht="15.75" customHeight="1">
      <c r="B942" s="103"/>
    </row>
    <row r="943" ht="15.75" customHeight="1">
      <c r="B943" s="103"/>
    </row>
    <row r="944" ht="15.75" customHeight="1">
      <c r="B944" s="103"/>
    </row>
    <row r="945" ht="15.75" customHeight="1">
      <c r="B945" s="103"/>
    </row>
    <row r="946" ht="15.75" customHeight="1">
      <c r="B946" s="103"/>
    </row>
    <row r="947" ht="15.75" customHeight="1">
      <c r="B947" s="103"/>
    </row>
    <row r="948" ht="15.75" customHeight="1">
      <c r="B948" s="103"/>
    </row>
    <row r="949" ht="15.75" customHeight="1">
      <c r="B949" s="103"/>
    </row>
    <row r="950" ht="15.75" customHeight="1">
      <c r="B950" s="103"/>
    </row>
    <row r="951" ht="15.75" customHeight="1">
      <c r="B951" s="103"/>
    </row>
    <row r="952" ht="15.75" customHeight="1">
      <c r="B952" s="103"/>
    </row>
    <row r="953" ht="15.75" customHeight="1">
      <c r="B953" s="103"/>
    </row>
    <row r="954" ht="15.75" customHeight="1">
      <c r="B954" s="103"/>
    </row>
    <row r="955" ht="15.75" customHeight="1">
      <c r="B955" s="103"/>
    </row>
    <row r="956" ht="15.75" customHeight="1">
      <c r="B956" s="103"/>
    </row>
    <row r="957" ht="15.75" customHeight="1">
      <c r="B957" s="103"/>
    </row>
    <row r="958" ht="15.75" customHeight="1">
      <c r="B958" s="103"/>
    </row>
    <row r="959" ht="15.75" customHeight="1">
      <c r="B959" s="103"/>
    </row>
    <row r="960" ht="15.75" customHeight="1">
      <c r="B960" s="103"/>
    </row>
    <row r="961" ht="15.75" customHeight="1">
      <c r="B961" s="103"/>
    </row>
    <row r="962" ht="15.75" customHeight="1">
      <c r="B962" s="103"/>
    </row>
    <row r="963" ht="15.75" customHeight="1">
      <c r="B963" s="103"/>
    </row>
    <row r="964" ht="15.75" customHeight="1">
      <c r="B964" s="103"/>
    </row>
    <row r="965" ht="15.75" customHeight="1">
      <c r="B965" s="103"/>
    </row>
    <row r="966" ht="15.75" customHeight="1">
      <c r="B966" s="103"/>
    </row>
    <row r="967" ht="15.75" customHeight="1">
      <c r="B967" s="103"/>
    </row>
    <row r="968" ht="15.75" customHeight="1">
      <c r="B968" s="103"/>
    </row>
    <row r="969" ht="15.75" customHeight="1">
      <c r="B969" s="103"/>
    </row>
    <row r="970" ht="15.75" customHeight="1">
      <c r="B970" s="103"/>
    </row>
    <row r="971" ht="15.75" customHeight="1">
      <c r="B971" s="103"/>
    </row>
    <row r="972" ht="15.75" customHeight="1">
      <c r="B972" s="103"/>
    </row>
    <row r="973" ht="15.75" customHeight="1">
      <c r="B973" s="103"/>
    </row>
    <row r="974" ht="15.75" customHeight="1">
      <c r="B974" s="103"/>
    </row>
    <row r="975" ht="15.75" customHeight="1">
      <c r="B975" s="103"/>
    </row>
    <row r="976" ht="15.75" customHeight="1">
      <c r="B976" s="103"/>
    </row>
    <row r="977" ht="15.75" customHeight="1">
      <c r="B977" s="103"/>
    </row>
    <row r="978" ht="15.75" customHeight="1">
      <c r="B978" s="103"/>
    </row>
    <row r="979" ht="15.75" customHeight="1">
      <c r="B979" s="103"/>
    </row>
    <row r="980" ht="15.75" customHeight="1">
      <c r="B980" s="103"/>
    </row>
    <row r="981" ht="15.75" customHeight="1">
      <c r="B981" s="103"/>
    </row>
    <row r="982" ht="15.75" customHeight="1">
      <c r="B982" s="103"/>
    </row>
    <row r="983" ht="15.75" customHeight="1">
      <c r="B983" s="103"/>
    </row>
    <row r="984" ht="15.75" customHeight="1">
      <c r="B984" s="103"/>
    </row>
    <row r="985" ht="15.75" customHeight="1">
      <c r="B985" s="103"/>
    </row>
    <row r="986" ht="15.75" customHeight="1">
      <c r="B986" s="103"/>
    </row>
    <row r="987" ht="15.75" customHeight="1">
      <c r="B987" s="103"/>
    </row>
    <row r="988" ht="15.75" customHeight="1">
      <c r="B988" s="103"/>
    </row>
    <row r="989" ht="15.75" customHeight="1">
      <c r="B989" s="103"/>
    </row>
    <row r="990" ht="15.75" customHeight="1">
      <c r="B990" s="103"/>
    </row>
    <row r="991" ht="15.75" customHeight="1">
      <c r="B991" s="103"/>
    </row>
    <row r="992" ht="15.75" customHeight="1">
      <c r="B992" s="103"/>
    </row>
    <row r="993" ht="15.75" customHeight="1">
      <c r="B993" s="103"/>
    </row>
    <row r="994" ht="15.75" customHeight="1">
      <c r="B994" s="103"/>
    </row>
    <row r="995" ht="15.75" customHeight="1">
      <c r="B995" s="103"/>
    </row>
    <row r="996" ht="15.75" customHeight="1">
      <c r="B996" s="103"/>
    </row>
    <row r="997" ht="15.75" customHeight="1">
      <c r="B997" s="103"/>
    </row>
    <row r="998" ht="15.75" customHeight="1">
      <c r="B998" s="103"/>
    </row>
  </sheetData>
  <mergeCells count="53">
    <mergeCell ref="B2:K2"/>
    <mergeCell ref="B3:B4"/>
    <mergeCell ref="C3:H3"/>
    <mergeCell ref="I3:I4"/>
    <mergeCell ref="J3:J4"/>
    <mergeCell ref="K3:K4"/>
    <mergeCell ref="C6:H6"/>
    <mergeCell ref="C8:I8"/>
    <mergeCell ref="C9:H9"/>
    <mergeCell ref="C12:H12"/>
    <mergeCell ref="C16:I16"/>
    <mergeCell ref="C17:H17"/>
    <mergeCell ref="C20:H20"/>
    <mergeCell ref="C21:H21"/>
    <mergeCell ref="C25:H25"/>
    <mergeCell ref="C27:H27"/>
    <mergeCell ref="C28:H28"/>
    <mergeCell ref="C31:H31"/>
    <mergeCell ref="C48:I48"/>
    <mergeCell ref="C49:H49"/>
    <mergeCell ref="C52:I52"/>
    <mergeCell ref="C53:H53"/>
    <mergeCell ref="C59:H59"/>
    <mergeCell ref="C60:H60"/>
    <mergeCell ref="C77:H77"/>
    <mergeCell ref="C78:H78"/>
    <mergeCell ref="C86:H86"/>
    <mergeCell ref="C87:H87"/>
    <mergeCell ref="C94:I94"/>
    <mergeCell ref="C95:H95"/>
    <mergeCell ref="C99:H99"/>
    <mergeCell ref="C102:H102"/>
    <mergeCell ref="C108:H108"/>
    <mergeCell ref="C113:H113"/>
    <mergeCell ref="C115:H115"/>
    <mergeCell ref="C118:H118"/>
    <mergeCell ref="C121:H121"/>
    <mergeCell ref="C125:H125"/>
    <mergeCell ref="C130:H130"/>
    <mergeCell ref="C133:H133"/>
    <mergeCell ref="C136:H136"/>
    <mergeCell ref="C145:H145"/>
    <mergeCell ref="I160:J160"/>
    <mergeCell ref="I162:J162"/>
    <mergeCell ref="B164:K164"/>
    <mergeCell ref="B165:K178"/>
    <mergeCell ref="C148:H148"/>
    <mergeCell ref="C150:H150"/>
    <mergeCell ref="C152:H152"/>
    <mergeCell ref="C154:H154"/>
    <mergeCell ref="C156:H156"/>
    <mergeCell ref="C158:H158"/>
    <mergeCell ref="C161:J16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2021-12-05T13:01:29Z</dcterms:created>
  <dc:creator>Gigabyte</dc:creator>
</cp:coreProperties>
</file>