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defaultThemeVersion="124226"/>
  <xr:revisionPtr revIDLastSave="3" documentId="13_ncr:1_{2D0BC131-EE96-4902-9D2C-625E0BD8BE1E}" xr6:coauthVersionLast="47" xr6:coauthVersionMax="47" xr10:uidLastSave="{2EF26DBC-CE47-4D71-891D-547FBFEB9C7E}"/>
  <bookViews>
    <workbookView xWindow="-108" yWindow="-108" windowWidth="23256" windowHeight="12456" xr2:uid="{00000000-000D-0000-FFFF-FFFF00000000}"/>
  </bookViews>
  <sheets>
    <sheet name="Detail Measurement" sheetId="2"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 i="2" l="1"/>
  <c r="H15" i="2" s="1"/>
  <c r="H6" i="2"/>
  <c r="H33" i="2"/>
  <c r="H32" i="2"/>
  <c r="H118" i="2"/>
  <c r="H119" i="2"/>
  <c r="H116" i="2"/>
  <c r="H110" i="2"/>
  <c r="H103" i="2"/>
  <c r="H104" i="2"/>
  <c r="H105" i="2"/>
  <c r="H102" i="2"/>
  <c r="H106" i="2" s="1"/>
  <c r="H95" i="2"/>
  <c r="H96" i="2"/>
  <c r="H94" i="2"/>
  <c r="H93" i="2"/>
  <c r="H91" i="2"/>
  <c r="H88" i="2"/>
  <c r="H82" i="2"/>
  <c r="H83" i="2"/>
  <c r="H84" i="2"/>
  <c r="H81" i="2"/>
  <c r="H85" i="2"/>
  <c r="H75" i="2"/>
  <c r="H76" i="2"/>
  <c r="H74" i="2"/>
  <c r="H61" i="2"/>
  <c r="H62" i="2"/>
  <c r="H63" i="2"/>
  <c r="H64" i="2"/>
  <c r="H65" i="2"/>
  <c r="H66" i="2"/>
  <c r="H67" i="2"/>
  <c r="H68" i="2"/>
  <c r="H60" i="2"/>
  <c r="H57" i="2"/>
  <c r="H58" i="2"/>
  <c r="H59" i="2"/>
  <c r="H56" i="2"/>
  <c r="H55" i="2"/>
  <c r="H48" i="2"/>
  <c r="H49" i="2"/>
  <c r="H50" i="2"/>
  <c r="H51" i="2"/>
  <c r="H44" i="2"/>
  <c r="H43" i="2"/>
  <c r="H45" i="2" s="1"/>
  <c r="H39" i="2"/>
  <c r="H40" i="2"/>
  <c r="H38" i="2"/>
  <c r="H37" i="2"/>
  <c r="H23" i="2"/>
  <c r="H24" i="2"/>
  <c r="H25" i="2"/>
  <c r="H26" i="2"/>
  <c r="H22" i="2"/>
  <c r="H18" i="2"/>
  <c r="H17" i="2"/>
  <c r="H19" i="2" s="1"/>
  <c r="H13" i="2"/>
  <c r="H14" i="2"/>
  <c r="H7" i="2"/>
  <c r="H8" i="2"/>
  <c r="H27" i="2" l="1"/>
  <c r="H120" i="2"/>
  <c r="H77" i="2"/>
  <c r="H78" i="2" s="1"/>
  <c r="H52" i="2"/>
  <c r="H41" i="2"/>
  <c r="H9" i="2"/>
  <c r="H69" i="2"/>
  <c r="H97" i="2"/>
  <c r="H99" i="2" s="1"/>
</calcChain>
</file>

<file path=xl/sharedStrings.xml><?xml version="1.0" encoding="utf-8"?>
<sst xmlns="http://schemas.openxmlformats.org/spreadsheetml/2006/main" count="86" uniqueCount="67">
  <si>
    <t>CUM</t>
  </si>
  <si>
    <t>Distempering with 1st quality acrylic distemper (ready mixed) having VOC content less than 50 gram/litre, of approved manufacturer and of required shade and colour all complete to achieve even shade and colour :New work (two or more coats) over and including water thinnable priming coat with cement primer having VOC content less than 50 gram/litre DSR 13.41</t>
  </si>
  <si>
    <t>SQM</t>
  </si>
  <si>
    <t>I shaped interlocking paver block with bass cover</t>
  </si>
  <si>
    <t>NOS</t>
  </si>
  <si>
    <t>15mm dia G.I medium pipe with laying and jointing including supply of all jointing materials like white lead, hamp,oil etc. IS:1239 Part 1st</t>
  </si>
  <si>
    <t>RAM</t>
  </si>
  <si>
    <t>Supply and fixing brass water tap including all work</t>
  </si>
  <si>
    <t>Provinding and laying water proofing treatment on roofs of slab by applying cement compound consisting  of applying (a) after surface preparation , first layer of slurry of cement @ 0.488 kg/sqm mixed with water proofing cement  compound @0.253 kg/sqm (b)laying second layer of fiber glass cloth when the first layer is still green. overlaps of  joint of fiber cloth should not be less then 10cm (c) third layer of 1.5 mm thickness  consisting  of slurry of cement @1.289 kg/sqm  mixed with  water proofing cement compound @0.67 kg/sqm and coarse sand @ 1.289 kg/sqm. this will be allowed to air cure for 4 hour followed by water curing for 48 hour. the entire treatment will be taken upto 30cm on parapet wall and  tucked into groove in parapet all around ( d) fourth and final layer of birck tiling with cement mortar. DRS 67.64</t>
  </si>
  <si>
    <t>12mm cement plaster finished with floating coat of weat cement of mix. 1:3</t>
  </si>
  <si>
    <t>WALL PAINTING TLM</t>
  </si>
  <si>
    <t>SUPPLy and fixing  of ceilling fan 1200mm sweep of approved brand and manufacture approved rate</t>
  </si>
  <si>
    <t>DETAILS OF MEASURMENT</t>
  </si>
  <si>
    <t>S.NO</t>
  </si>
  <si>
    <t>ITEMS</t>
  </si>
  <si>
    <t>NO</t>
  </si>
  <si>
    <t>L</t>
  </si>
  <si>
    <t>B</t>
  </si>
  <si>
    <t>H/D</t>
  </si>
  <si>
    <t>QTY</t>
  </si>
  <si>
    <t>UNIT</t>
  </si>
  <si>
    <t>nos</t>
  </si>
  <si>
    <t xml:space="preserve">Providing and applying white cement based putty of average thickness 1 mm, of approved brand and manufacturer, over the plastered wall surface to prepare the surface even and smooth complete. 50% of total area </t>
  </si>
  <si>
    <t>Wall Plastering 30 % total area, 12 mm plaster mix 1:4</t>
  </si>
  <si>
    <t>Providing and fixing ISI marked flush door shutters conforming to IS: 2202 (Part I) non-decorative type, core of block board constructionwith frame of 1st classhardwoodandwellmatchedcommercial 3ply veneeringwithvertical grainsorcrossbandsandface veneers on both faces of shutters 35 mm thick including ISImarkedStainlessSteel butt hingeswith necessary screws.</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</si>
  <si>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</si>
  <si>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Painting with synthetic enamel paint of approved brand and manufacture of required colour to give an even shade : Two or more coats on new work over an under coat of suitable shade with ordinary paint of approved brand and manufacture</t>
  </si>
  <si>
    <t>Supplying and flling with sand under floors including watering rammming  consolidating and dressing complete</t>
  </si>
  <si>
    <t>Providingand fixingwashbasinwithC.I. brackets,15mmC.P.brasspillar taps,32 mmC.P.brasswasteofstandardpattern, includingpaintingof fittingsandbrackets, cutting and making good the walls wherever require:White Vitreous China Washbasinsize630x450mmwithapair of 15 mm C.P . brass pillar taps</t>
  </si>
  <si>
    <t>Providing corrugated G.S. sheet roofing including vertical / curved surface fixed with polymer coated J or L hooks, bolts and nuts 8 mm diameter with bitumen and G.I. limpet washers or with G.I. limpet washers filled with white lead, including a coat of approved steel primer and two coats of approved paint on overlapping of sheets complete (up to any pitch in horizontal/ vertical or curved surfaces), excluding the cost of purlins, rafters and trusses and including cutting to size and shape wherever required.</t>
  </si>
  <si>
    <t>window for reparing</t>
  </si>
  <si>
    <t xml:space="preserve"> </t>
  </si>
  <si>
    <t xml:space="preserve">BOUNDARY WALL </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</si>
  <si>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</si>
  <si>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COLUMN FOOTING</t>
  </si>
  <si>
    <t>TIE BEAM</t>
  </si>
  <si>
    <t>CONCRETE WORK</t>
  </si>
  <si>
    <t>Providing and laying in position cement concrete of
specified grade excluding the cost of centering
and shuttering - All work up to plinth level 1:4:8
(1 Cement : 4 coarse sand : 8 graded stone
aggregate 40 mm nominal size).</t>
  </si>
  <si>
    <t xml:space="preserve">footing </t>
  </si>
  <si>
    <t>tie beams</t>
  </si>
  <si>
    <t>Providing and laying damp-proof course 40mm
thick with cement concrete 1:2:4 (1 cement :
2 coarse sand : 4 graded stone aggregate
12.5mm nominal size).</t>
  </si>
  <si>
    <t>RCC WORK</t>
  </si>
  <si>
    <t>Providing and laying in position specified grade of
reinforced cement concrete excluding the cost of
centring, shuttering, finishing and reinforcement -
All work upto plinth level
(a) 1:1.5:3 (1 cement : 1.5 coarse sand (zone-III): 3
graded stone aggregate 20 mm nominal size</t>
  </si>
  <si>
    <t>Footing</t>
  </si>
  <si>
    <t>Tie beams</t>
  </si>
  <si>
    <t>columns up to plinth level</t>
  </si>
  <si>
    <t>Columns  above ground level</t>
  </si>
  <si>
    <t>Steel reinforcement for R.C.C. work including
straightening, cutting, bending, placing in position
and binding all complete upto plinth level. Thermo_x0002_Mechanically. Density of steel 78.5 qt. per CUM</t>
  </si>
  <si>
    <t>footing @ 1%</t>
  </si>
  <si>
    <t>column @ 2.5 %</t>
  </si>
  <si>
    <t>beams @ 2%</t>
  </si>
  <si>
    <t>kg</t>
  </si>
  <si>
    <t>BRICK WORK</t>
  </si>
  <si>
    <t>Brick work with common burnt clay F.P.S. (non
modular) bricks of class designation 7.5 in
foundation and plinth in: Cement mortar 1:6 (1
cement : 6 coarse sand</t>
  </si>
  <si>
    <t>Brick work with common burnt clay F.P.S. (non
modular) bricks of class designation 7.5 in
superstructure above plinth level up to floor V level
in all shapes and sizes in : Cement mortar 1:6 (1
cement : 6 coarse sand)</t>
  </si>
  <si>
    <t>12 MM  cement plaster of mix. 1:6 (1 cement 6 sand)</t>
  </si>
  <si>
    <t>TILE WORK</t>
  </si>
  <si>
    <t>PAINT WORK</t>
  </si>
  <si>
    <t>DOOR AND WINDOW REPAIRING WORK</t>
  </si>
  <si>
    <t>WAITING AREA CONSTRUCTION</t>
  </si>
  <si>
    <t>WATER SUPPLY WORK</t>
  </si>
  <si>
    <t>ROOF REPAIRING WORK</t>
  </si>
  <si>
    <t>TOTAI</t>
  </si>
  <si>
    <t>Densioty of steel 78.5 qti. Per cum</t>
  </si>
  <si>
    <t>qtl</t>
  </si>
  <si>
    <t xml:space="preserve">Water tank PVC, 1.k. Liters with laying and jointing, 5 Layer protection </t>
  </si>
  <si>
    <t>waiting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</si>
</sst>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4"/>
      <color theme="1"/>
      <name val="Calibri"/>
      <family val="2"/>
      <scheme val="minor"/>
    </font>
    <font>
      <sz val="12"/>
      <color theme="1"/>
      <name val="Calibri"/>
      <family val="2"/>
      <scheme val="minor"/>
    </font>
    <font>
      <sz val="14"/>
      <color theme="1"/>
      <name val="Calibri"/>
      <family val="2"/>
      <scheme val="minor"/>
    </font>
    <font>
      <b/>
      <sz val="12"/>
      <color theme="1"/>
      <name val="Calibri"/>
      <family val="2"/>
      <scheme val="minor"/>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61">
    <xf numFmtId="0" fontId="0" fillId="0" borderId="0" xfId="0"/>
    <xf numFmtId="0" fontId="0" fillId="0" borderId="1" xfId="0" applyBorder="1" applyAlignment="1">
      <alignment horizontal="center"/>
    </xf>
    <xf numFmtId="0" fontId="0" fillId="0" borderId="1" xfId="0" applyBorder="1"/>
    <xf numFmtId="0" fontId="0" fillId="0" borderId="1" xfId="0" applyBorder="1" applyAlignment="1">
      <alignment horizontal="center" vertical="center"/>
    </xf>
    <xf numFmtId="0" fontId="0" fillId="0" borderId="1" xfId="0" applyBorder="1" applyAlignment="1">
      <alignment horizontal="right"/>
    </xf>
    <xf numFmtId="0" fontId="3" fillId="0" borderId="1" xfId="0" applyFont="1" applyBorder="1"/>
    <xf numFmtId="0" fontId="3" fillId="0" borderId="1" xfId="0" applyFont="1" applyBorder="1" applyAlignment="1">
      <alignment horizontal="right"/>
    </xf>
    <xf numFmtId="0" fontId="4" fillId="0" borderId="1" xfId="0" applyFont="1" applyBorder="1" applyAlignment="1">
      <alignment horizontal="right"/>
    </xf>
    <xf numFmtId="0" fontId="3" fillId="0" borderId="1" xfId="0" applyFont="1" applyBorder="1" applyAlignment="1">
      <alignment horizontal="right" vertical="center"/>
    </xf>
    <xf numFmtId="0" fontId="0" fillId="0" borderId="4" xfId="0" applyBorder="1"/>
    <xf numFmtId="0" fontId="3" fillId="0" borderId="4" xfId="0" applyFont="1" applyBorder="1"/>
    <xf numFmtId="0" fontId="5" fillId="0" borderId="1" xfId="0" applyFont="1" applyBorder="1"/>
    <xf numFmtId="0" fontId="1" fillId="0" borderId="1" xfId="0" applyFont="1" applyBorder="1"/>
    <xf numFmtId="0" fontId="5" fillId="0" borderId="1" xfId="0" applyFont="1" applyBorder="1" applyAlignment="1">
      <alignment horizontal="right"/>
    </xf>
    <xf numFmtId="0" fontId="2" fillId="0" borderId="1" xfId="0" applyFont="1" applyBorder="1" applyAlignment="1">
      <alignment horizontal="right"/>
    </xf>
    <xf numFmtId="0" fontId="0" fillId="0" borderId="8" xfId="0" applyBorder="1" applyAlignment="1">
      <alignment horizontal="center" vertical="center"/>
    </xf>
    <xf numFmtId="0" fontId="0" fillId="0" borderId="2" xfId="0" applyBorder="1" applyAlignment="1">
      <alignment horizontal="left" vertical="top" wrapText="1"/>
    </xf>
    <xf numFmtId="0" fontId="0" fillId="0" borderId="9" xfId="0" applyBorder="1" applyAlignment="1">
      <alignment horizontal="center"/>
    </xf>
    <xf numFmtId="0" fontId="0" fillId="0" borderId="5" xfId="0" applyBorder="1" applyAlignment="1">
      <alignment horizontal="center" vertic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xf>
    <xf numFmtId="0" fontId="0" fillId="0" borderId="11" xfId="0" applyBorder="1" applyAlignment="1">
      <alignment vertical="center"/>
    </xf>
    <xf numFmtId="14" fontId="0" fillId="0" borderId="9" xfId="0" applyNumberFormat="1" applyBorder="1" applyAlignment="1">
      <alignment horizontal="center"/>
    </xf>
    <xf numFmtId="14" fontId="0" fillId="0" borderId="11" xfId="0" applyNumberFormat="1" applyBorder="1" applyAlignment="1">
      <alignment horizontal="center"/>
    </xf>
    <xf numFmtId="0" fontId="0" fillId="0" borderId="10" xfId="0" applyBorder="1"/>
    <xf numFmtId="0" fontId="0" fillId="0" borderId="0" xfId="0" applyAlignment="1">
      <alignment horizontal="left"/>
    </xf>
    <xf numFmtId="0" fontId="0" fillId="0" borderId="1" xfId="0" applyBorder="1" applyAlignment="1">
      <alignment horizontal="left"/>
    </xf>
    <xf numFmtId="0" fontId="0" fillId="0" borderId="2" xfId="0" applyBorder="1" applyAlignment="1">
      <alignment horizontal="left" vertical="center" wrapText="1"/>
    </xf>
    <xf numFmtId="0" fontId="3" fillId="0" borderId="2" xfId="0" applyFont="1" applyBorder="1" applyAlignment="1">
      <alignment horizontal="left" vertical="top" wrapText="1"/>
    </xf>
    <xf numFmtId="0" fontId="0" fillId="0" borderId="1" xfId="0" applyBorder="1" applyAlignment="1">
      <alignment horizontal="left" vertical="top" wrapText="1"/>
    </xf>
    <xf numFmtId="0" fontId="3" fillId="0" borderId="1" xfId="0" applyFont="1" applyBorder="1" applyAlignment="1">
      <alignment horizontal="left" vertical="top" wrapText="1"/>
    </xf>
    <xf numFmtId="0" fontId="0" fillId="0" borderId="4" xfId="0" applyBorder="1" applyAlignment="1">
      <alignment horizontal="left" vertical="center" wrapText="1"/>
    </xf>
    <xf numFmtId="0" fontId="0" fillId="0" borderId="2" xfId="0" applyBorder="1" applyAlignment="1">
      <alignment horizontal="left"/>
    </xf>
    <xf numFmtId="0" fontId="0" fillId="0" borderId="1" xfId="0" applyBorder="1" applyAlignment="1">
      <alignment horizontal="left" vertical="center" wrapText="1"/>
    </xf>
    <xf numFmtId="0" fontId="0" fillId="0" borderId="0" xfId="0" applyAlignment="1">
      <alignment horizontal="left" vertical="center"/>
    </xf>
    <xf numFmtId="0" fontId="0" fillId="0" borderId="14"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11" xfId="0" applyBorder="1" applyAlignment="1">
      <alignment horizontal="center"/>
    </xf>
    <xf numFmtId="0" fontId="0" fillId="0" borderId="12" xfId="0" applyBorder="1" applyAlignment="1">
      <alignment horizontal="center"/>
    </xf>
    <xf numFmtId="0" fontId="0" fillId="0" borderId="16" xfId="0" applyBorder="1" applyAlignment="1">
      <alignment horizontal="center"/>
    </xf>
    <xf numFmtId="0" fontId="0" fillId="0" borderId="17"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18" xfId="0" applyBorder="1" applyAlignment="1">
      <alignment horizontal="left" vertical="center"/>
    </xf>
    <xf numFmtId="0" fontId="0" fillId="0" borderId="19" xfId="0" applyBorder="1" applyAlignment="1">
      <alignment horizont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2" fillId="0" borderId="6"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14" fontId="0" fillId="0" borderId="11" xfId="0" applyNumberFormat="1" applyBorder="1" applyAlignment="1">
      <alignment horizontal="center"/>
    </xf>
    <xf numFmtId="14" fontId="0" fillId="0" borderId="12" xfId="0" applyNumberFormat="1" applyBorder="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121"/>
  <sheetViews>
    <sheetView showGridLines="0" tabSelected="1" zoomScale="85" zoomScaleNormal="85" workbookViewId="0">
      <selection activeCell="H118" sqref="H118"/>
    </sheetView>
  </sheetViews>
  <sheetFormatPr defaultRowHeight="14.4" x14ac:dyDescent="0.3"/>
  <cols>
    <col min="1" max="1" width="2.6640625" customWidth="1"/>
    <col min="2" max="2" width="6" customWidth="1"/>
    <col min="3" max="3" width="41.44140625" style="29" customWidth="1"/>
    <col min="4" max="4" width="4.88671875" customWidth="1"/>
    <col min="5" max="5" width="5.6640625" customWidth="1"/>
    <col min="6" max="6" width="6.6640625" customWidth="1"/>
    <col min="7" max="7" width="7.88671875" customWidth="1"/>
    <col min="8" max="8" width="8.33203125" customWidth="1"/>
    <col min="9" max="9" width="7.44140625" customWidth="1"/>
  </cols>
  <sheetData>
    <row r="1" spans="2:9" ht="10.199999999999999" customHeight="1" thickBot="1" x14ac:dyDescent="0.35"/>
    <row r="2" spans="2:9" ht="18" x14ac:dyDescent="0.3">
      <c r="B2" s="18" t="s">
        <v>31</v>
      </c>
      <c r="C2" s="56" t="s">
        <v>12</v>
      </c>
      <c r="D2" s="57"/>
      <c r="E2" s="57"/>
      <c r="F2" s="57"/>
      <c r="G2" s="57"/>
      <c r="H2" s="57"/>
      <c r="I2" s="58"/>
    </row>
    <row r="3" spans="2:9" x14ac:dyDescent="0.3">
      <c r="B3" s="15" t="s">
        <v>13</v>
      </c>
      <c r="C3" s="30" t="s">
        <v>14</v>
      </c>
      <c r="D3" s="2" t="s">
        <v>15</v>
      </c>
      <c r="E3" s="3" t="s">
        <v>16</v>
      </c>
      <c r="F3" s="1" t="s">
        <v>17</v>
      </c>
      <c r="G3" s="1" t="s">
        <v>18</v>
      </c>
      <c r="H3" s="2" t="s">
        <v>19</v>
      </c>
      <c r="I3" s="17" t="s">
        <v>20</v>
      </c>
    </row>
    <row r="4" spans="2:9" ht="21" customHeight="1" x14ac:dyDescent="0.3">
      <c r="B4" s="15"/>
      <c r="C4" s="30" t="s">
        <v>32</v>
      </c>
      <c r="D4" s="2"/>
      <c r="E4" s="3"/>
      <c r="F4" s="1"/>
      <c r="G4" s="1"/>
      <c r="H4" s="2"/>
      <c r="I4" s="19"/>
    </row>
    <row r="5" spans="2:9" ht="187.2" x14ac:dyDescent="0.3">
      <c r="B5" s="15">
        <v>1</v>
      </c>
      <c r="C5" s="31" t="s">
        <v>33</v>
      </c>
      <c r="D5" s="2"/>
      <c r="E5" s="2"/>
      <c r="F5" s="2"/>
      <c r="G5" s="2"/>
      <c r="H5" s="5"/>
      <c r="I5" s="20"/>
    </row>
    <row r="6" spans="2:9" ht="15.6" x14ac:dyDescent="0.3">
      <c r="B6" s="15"/>
      <c r="C6" s="31" t="s">
        <v>34</v>
      </c>
      <c r="D6" s="2">
        <v>6</v>
      </c>
      <c r="E6" s="2">
        <v>1</v>
      </c>
      <c r="F6" s="2">
        <v>0.6</v>
      </c>
      <c r="G6" s="2">
        <v>0.9</v>
      </c>
      <c r="H6" s="5">
        <f>D6*E6*F6*G6</f>
        <v>3.2399999999999998</v>
      </c>
      <c r="I6" s="20"/>
    </row>
    <row r="7" spans="2:9" ht="15.6" x14ac:dyDescent="0.3">
      <c r="B7" s="15"/>
      <c r="C7" s="31" t="s">
        <v>35</v>
      </c>
      <c r="D7" s="2">
        <v>1</v>
      </c>
      <c r="E7" s="2">
        <v>12</v>
      </c>
      <c r="F7" s="2">
        <v>0.5</v>
      </c>
      <c r="G7" s="2">
        <v>0.6</v>
      </c>
      <c r="H7" s="5">
        <f t="shared" ref="H7:H8" si="0">D7*E7*F7*G7</f>
        <v>3.5999999999999996</v>
      </c>
      <c r="I7" s="20"/>
    </row>
    <row r="8" spans="2:9" ht="15.6" x14ac:dyDescent="0.3">
      <c r="B8" s="15"/>
      <c r="C8" s="31"/>
      <c r="D8" s="2">
        <v>1</v>
      </c>
      <c r="E8" s="2">
        <v>2.6</v>
      </c>
      <c r="F8" s="2">
        <v>0.5</v>
      </c>
      <c r="G8" s="2">
        <v>0.6</v>
      </c>
      <c r="H8" s="5">
        <f t="shared" si="0"/>
        <v>0.78</v>
      </c>
      <c r="I8" s="20"/>
    </row>
    <row r="9" spans="2:9" ht="15.6" x14ac:dyDescent="0.3">
      <c r="B9" s="15"/>
      <c r="C9" s="31"/>
      <c r="D9" s="2"/>
      <c r="E9" s="2"/>
      <c r="F9" s="2"/>
      <c r="G9" s="2"/>
      <c r="H9" s="11">
        <f>SUM(H6:H8)</f>
        <v>7.62</v>
      </c>
      <c r="I9" s="20"/>
    </row>
    <row r="10" spans="2:9" ht="15.6" x14ac:dyDescent="0.3">
      <c r="B10" s="15"/>
      <c r="C10" s="16" t="s">
        <v>36</v>
      </c>
      <c r="D10" s="2"/>
      <c r="E10" s="2"/>
      <c r="F10" s="2"/>
      <c r="G10" s="2"/>
      <c r="H10" s="5"/>
      <c r="I10" s="17"/>
    </row>
    <row r="11" spans="2:9" ht="86.4" x14ac:dyDescent="0.3">
      <c r="B11" s="15">
        <v>2</v>
      </c>
      <c r="C11" s="16" t="s">
        <v>37</v>
      </c>
      <c r="D11" s="2"/>
      <c r="E11" s="2"/>
      <c r="F11" s="2"/>
      <c r="G11" s="2"/>
      <c r="H11" s="5"/>
      <c r="I11" s="17"/>
    </row>
    <row r="12" spans="2:9" ht="15.6" x14ac:dyDescent="0.3">
      <c r="B12" s="15"/>
      <c r="C12" s="16" t="s">
        <v>38</v>
      </c>
      <c r="D12" s="2">
        <v>6</v>
      </c>
      <c r="E12" s="2">
        <v>1</v>
      </c>
      <c r="F12" s="2">
        <v>0.6</v>
      </c>
      <c r="G12" s="2">
        <v>0.1</v>
      </c>
      <c r="H12" s="5">
        <f>D12*E12*F12*G12</f>
        <v>0.36</v>
      </c>
      <c r="I12" s="17"/>
    </row>
    <row r="13" spans="2:9" ht="15.6" x14ac:dyDescent="0.3">
      <c r="B13" s="15"/>
      <c r="C13" s="16" t="s">
        <v>39</v>
      </c>
      <c r="D13" s="2">
        <v>1</v>
      </c>
      <c r="E13" s="2">
        <v>12</v>
      </c>
      <c r="F13" s="2">
        <v>0.5</v>
      </c>
      <c r="G13" s="2">
        <v>0.1</v>
      </c>
      <c r="H13" s="5">
        <f t="shared" ref="H13:H14" si="1">D13*E13*F13*G13</f>
        <v>0.60000000000000009</v>
      </c>
      <c r="I13" s="17"/>
    </row>
    <row r="14" spans="2:9" ht="15.6" x14ac:dyDescent="0.3">
      <c r="B14" s="15"/>
      <c r="C14" s="16"/>
      <c r="D14" s="2">
        <v>1</v>
      </c>
      <c r="E14" s="2">
        <v>2.6</v>
      </c>
      <c r="F14" s="2">
        <v>0.5</v>
      </c>
      <c r="G14" s="2">
        <v>0.1</v>
      </c>
      <c r="H14" s="5">
        <f t="shared" si="1"/>
        <v>0.13</v>
      </c>
      <c r="I14" s="17"/>
    </row>
    <row r="15" spans="2:9" ht="15.6" x14ac:dyDescent="0.3">
      <c r="B15" s="15"/>
      <c r="C15" s="16"/>
      <c r="D15" s="2"/>
      <c r="E15" s="2"/>
      <c r="F15" s="2"/>
      <c r="G15" s="2"/>
      <c r="H15" s="5">
        <f>SUM(H12:H14)</f>
        <v>1.0900000000000001</v>
      </c>
      <c r="I15" s="17" t="s">
        <v>0</v>
      </c>
    </row>
    <row r="16" spans="2:9" ht="57.6" x14ac:dyDescent="0.3">
      <c r="B16" s="15">
        <v>3</v>
      </c>
      <c r="C16" s="16" t="s">
        <v>40</v>
      </c>
      <c r="D16" s="2"/>
      <c r="E16" s="2"/>
      <c r="F16" s="2"/>
      <c r="G16" s="2"/>
      <c r="H16" s="5"/>
      <c r="I16" s="17"/>
    </row>
    <row r="17" spans="2:9" ht="15.6" x14ac:dyDescent="0.3">
      <c r="B17" s="15"/>
      <c r="C17" s="16"/>
      <c r="D17" s="2">
        <v>1</v>
      </c>
      <c r="E17" s="2">
        <v>12</v>
      </c>
      <c r="F17" s="2">
        <v>0.23</v>
      </c>
      <c r="G17" s="2"/>
      <c r="H17" s="5">
        <f>D17*E17*F17</f>
        <v>2.7600000000000002</v>
      </c>
      <c r="I17" s="17"/>
    </row>
    <row r="18" spans="2:9" ht="15.6" x14ac:dyDescent="0.3">
      <c r="B18" s="15"/>
      <c r="C18" s="16"/>
      <c r="D18" s="2">
        <v>1</v>
      </c>
      <c r="E18" s="2">
        <v>2.6</v>
      </c>
      <c r="F18" s="2">
        <v>0.23</v>
      </c>
      <c r="G18" s="2"/>
      <c r="H18" s="5">
        <f>D18*E18*F18</f>
        <v>0.59800000000000009</v>
      </c>
      <c r="I18" s="17"/>
    </row>
    <row r="19" spans="2:9" ht="15.6" x14ac:dyDescent="0.3">
      <c r="B19" s="15"/>
      <c r="C19" s="16"/>
      <c r="D19" s="2"/>
      <c r="E19" s="2"/>
      <c r="F19" s="2"/>
      <c r="G19" s="2"/>
      <c r="H19" s="5">
        <f>SUM(H17:H18)</f>
        <v>3.3580000000000005</v>
      </c>
      <c r="I19" s="17" t="s">
        <v>2</v>
      </c>
    </row>
    <row r="20" spans="2:9" ht="15.6" x14ac:dyDescent="0.3">
      <c r="B20" s="15"/>
      <c r="C20" s="32" t="s">
        <v>41</v>
      </c>
      <c r="D20" s="2"/>
      <c r="E20" s="2"/>
      <c r="F20" s="2"/>
      <c r="G20" s="2"/>
      <c r="H20" s="5"/>
      <c r="I20" s="17"/>
    </row>
    <row r="21" spans="2:9" ht="171.6" x14ac:dyDescent="0.3">
      <c r="B21" s="15">
        <v>4</v>
      </c>
      <c r="C21" s="32" t="s">
        <v>42</v>
      </c>
      <c r="D21" s="2"/>
      <c r="E21" s="2"/>
      <c r="F21" s="2"/>
      <c r="G21" s="2"/>
      <c r="H21" s="5"/>
      <c r="I21" s="17"/>
    </row>
    <row r="22" spans="2:9" ht="15.6" x14ac:dyDescent="0.3">
      <c r="B22" s="15"/>
      <c r="C22" s="32" t="s">
        <v>43</v>
      </c>
      <c r="D22" s="2">
        <v>6</v>
      </c>
      <c r="E22" s="2">
        <v>0.9</v>
      </c>
      <c r="F22" s="2">
        <v>0.6</v>
      </c>
      <c r="G22" s="2">
        <v>0.2</v>
      </c>
      <c r="H22" s="5">
        <f>D22*E22*F22*G22</f>
        <v>0.64800000000000013</v>
      </c>
      <c r="I22" s="17"/>
    </row>
    <row r="23" spans="2:9" ht="15.6" x14ac:dyDescent="0.3">
      <c r="B23" s="15"/>
      <c r="C23" s="32" t="s">
        <v>44</v>
      </c>
      <c r="D23" s="2">
        <v>1</v>
      </c>
      <c r="E23" s="2">
        <v>12</v>
      </c>
      <c r="F23" s="2">
        <v>0.23</v>
      </c>
      <c r="G23" s="2">
        <v>0.23</v>
      </c>
      <c r="H23" s="5">
        <f t="shared" ref="H23:H26" si="2">D23*E23*F23*G23</f>
        <v>0.63480000000000003</v>
      </c>
      <c r="I23" s="17"/>
    </row>
    <row r="24" spans="2:9" ht="15.6" x14ac:dyDescent="0.3">
      <c r="B24" s="15"/>
      <c r="C24" s="16"/>
      <c r="D24" s="2">
        <v>1</v>
      </c>
      <c r="E24" s="2">
        <v>2.6</v>
      </c>
      <c r="F24" s="2">
        <v>0.23</v>
      </c>
      <c r="G24" s="2">
        <v>0.23</v>
      </c>
      <c r="H24" s="5">
        <f t="shared" si="2"/>
        <v>0.13754000000000002</v>
      </c>
      <c r="I24" s="17"/>
    </row>
    <row r="25" spans="2:9" ht="15.6" x14ac:dyDescent="0.3">
      <c r="B25" s="15"/>
      <c r="C25" s="16" t="s">
        <v>45</v>
      </c>
      <c r="D25" s="2">
        <v>6</v>
      </c>
      <c r="E25" s="2">
        <v>0.23</v>
      </c>
      <c r="F25" s="2">
        <v>0.23</v>
      </c>
      <c r="G25" s="2">
        <v>0.3</v>
      </c>
      <c r="H25" s="5">
        <f t="shared" si="2"/>
        <v>9.5219999999999999E-2</v>
      </c>
      <c r="I25" s="17"/>
    </row>
    <row r="26" spans="2:9" ht="15.6" x14ac:dyDescent="0.3">
      <c r="B26" s="15"/>
      <c r="C26" s="16" t="s">
        <v>46</v>
      </c>
      <c r="D26" s="2">
        <v>6</v>
      </c>
      <c r="E26" s="2">
        <v>0.23</v>
      </c>
      <c r="F26" s="2">
        <v>0.23</v>
      </c>
      <c r="G26" s="2">
        <v>1.5</v>
      </c>
      <c r="H26" s="5">
        <f t="shared" si="2"/>
        <v>0.47610000000000002</v>
      </c>
      <c r="I26" s="17"/>
    </row>
    <row r="27" spans="2:9" ht="15.6" x14ac:dyDescent="0.3">
      <c r="B27" s="15"/>
      <c r="C27" s="16"/>
      <c r="D27" s="2"/>
      <c r="E27" s="2"/>
      <c r="F27" s="2"/>
      <c r="G27" s="2"/>
      <c r="H27" s="11">
        <f>SUM(H22:H26)</f>
        <v>1.9916600000000002</v>
      </c>
      <c r="I27" s="17" t="s">
        <v>0</v>
      </c>
    </row>
    <row r="28" spans="2:9" ht="72" x14ac:dyDescent="0.3">
      <c r="B28" s="15">
        <v>5</v>
      </c>
      <c r="C28" s="16" t="s">
        <v>47</v>
      </c>
      <c r="D28" s="2"/>
      <c r="E28" s="2"/>
      <c r="F28" s="2"/>
      <c r="G28" s="2"/>
      <c r="H28" s="5"/>
      <c r="I28" s="17"/>
    </row>
    <row r="29" spans="2:9" ht="15.6" x14ac:dyDescent="0.3">
      <c r="B29" s="15"/>
      <c r="C29" s="16" t="s">
        <v>48</v>
      </c>
      <c r="D29" s="2"/>
      <c r="E29" s="2"/>
      <c r="F29" s="2">
        <v>0.64800000000000002</v>
      </c>
      <c r="G29" s="2"/>
      <c r="H29" s="5">
        <v>6.4799999999999996E-3</v>
      </c>
      <c r="I29" s="17"/>
    </row>
    <row r="30" spans="2:9" ht="15.6" x14ac:dyDescent="0.3">
      <c r="B30" s="15"/>
      <c r="C30" s="16" t="s">
        <v>49</v>
      </c>
      <c r="D30" s="2"/>
      <c r="E30" s="2"/>
      <c r="F30" s="2">
        <v>0.57132000000000005</v>
      </c>
      <c r="G30" s="2"/>
      <c r="H30" s="5">
        <v>1.4279999999999999E-2</v>
      </c>
      <c r="I30" s="17"/>
    </row>
    <row r="31" spans="2:9" ht="15.6" x14ac:dyDescent="0.3">
      <c r="B31" s="15"/>
      <c r="C31" s="16" t="s">
        <v>50</v>
      </c>
      <c r="D31" s="2"/>
      <c r="E31" s="2"/>
      <c r="F31" s="2">
        <v>0.77200000000000002</v>
      </c>
      <c r="G31" s="2"/>
      <c r="H31" s="5">
        <v>1.5446E-2</v>
      </c>
      <c r="I31" s="17"/>
    </row>
    <row r="32" spans="2:9" ht="15.6" x14ac:dyDescent="0.3">
      <c r="B32" s="15"/>
      <c r="C32" s="16"/>
      <c r="D32" s="2"/>
      <c r="E32" s="2"/>
      <c r="F32" s="2"/>
      <c r="G32" s="2" t="s">
        <v>62</v>
      </c>
      <c r="H32" s="5">
        <f>SUM(H29:H31)</f>
        <v>3.6206000000000002E-2</v>
      </c>
      <c r="I32" s="17"/>
    </row>
    <row r="33" spans="2:9" ht="15.6" x14ac:dyDescent="0.3">
      <c r="B33" s="15"/>
      <c r="C33" s="16" t="s">
        <v>63</v>
      </c>
      <c r="D33" s="2"/>
      <c r="E33" s="2"/>
      <c r="F33" s="2">
        <v>78.5</v>
      </c>
      <c r="G33" s="2">
        <v>3.6206000000000002E-2</v>
      </c>
      <c r="H33" s="5">
        <f>F33*G33</f>
        <v>2.842171</v>
      </c>
      <c r="I33" s="17" t="s">
        <v>64</v>
      </c>
    </row>
    <row r="34" spans="2:9" ht="15.6" x14ac:dyDescent="0.3">
      <c r="B34" s="15"/>
      <c r="C34" s="16"/>
      <c r="D34" s="2"/>
      <c r="E34" s="2"/>
      <c r="F34" s="2"/>
      <c r="G34" s="2"/>
      <c r="H34" s="11">
        <v>284.21699999999998</v>
      </c>
      <c r="I34" s="17" t="s">
        <v>51</v>
      </c>
    </row>
    <row r="35" spans="2:9" ht="15.6" x14ac:dyDescent="0.3">
      <c r="B35" s="15"/>
      <c r="C35" s="32" t="s">
        <v>52</v>
      </c>
      <c r="D35" s="2"/>
      <c r="E35" s="2"/>
      <c r="F35" s="2"/>
      <c r="G35" s="2"/>
      <c r="H35" s="5"/>
      <c r="I35" s="17"/>
    </row>
    <row r="36" spans="2:9" ht="57.6" x14ac:dyDescent="0.3">
      <c r="B36" s="15">
        <v>6</v>
      </c>
      <c r="C36" s="16" t="s">
        <v>53</v>
      </c>
      <c r="D36" s="2"/>
      <c r="E36" s="2"/>
      <c r="F36" s="2"/>
      <c r="G36" s="2"/>
      <c r="H36" s="5"/>
      <c r="I36" s="17"/>
    </row>
    <row r="37" spans="2:9" ht="15.6" x14ac:dyDescent="0.3">
      <c r="B37" s="15"/>
      <c r="C37" s="16"/>
      <c r="D37" s="2">
        <v>1</v>
      </c>
      <c r="E37" s="2">
        <v>12</v>
      </c>
      <c r="F37" s="2">
        <v>0.3</v>
      </c>
      <c r="G37" s="2">
        <v>0.3</v>
      </c>
      <c r="H37" s="5">
        <f>D37*E37*F37*G37</f>
        <v>1.0799999999999998</v>
      </c>
      <c r="I37" s="17"/>
    </row>
    <row r="38" spans="2:9" ht="15.6" x14ac:dyDescent="0.3">
      <c r="B38" s="15"/>
      <c r="C38" s="16"/>
      <c r="D38" s="2">
        <v>1</v>
      </c>
      <c r="E38" s="2">
        <v>2.6</v>
      </c>
      <c r="F38" s="2">
        <v>0.3</v>
      </c>
      <c r="G38" s="2">
        <v>0.3</v>
      </c>
      <c r="H38" s="5">
        <f>D38*E38*F38*G38</f>
        <v>0.23399999999999999</v>
      </c>
      <c r="I38" s="17"/>
    </row>
    <row r="39" spans="2:9" ht="99" customHeight="1" x14ac:dyDescent="0.3">
      <c r="B39" s="15">
        <v>7</v>
      </c>
      <c r="C39" s="16" t="s">
        <v>54</v>
      </c>
      <c r="D39" s="2">
        <v>1</v>
      </c>
      <c r="E39" s="2">
        <v>12</v>
      </c>
      <c r="F39" s="2">
        <v>0.115</v>
      </c>
      <c r="G39" s="2">
        <v>1.5</v>
      </c>
      <c r="H39" s="5">
        <f t="shared" ref="H39:H40" si="3">D39*E39*F39*G39</f>
        <v>2.0700000000000003</v>
      </c>
      <c r="I39" s="17"/>
    </row>
    <row r="40" spans="2:9" ht="15.6" x14ac:dyDescent="0.3">
      <c r="B40" s="15"/>
      <c r="C40" s="16"/>
      <c r="D40" s="2">
        <v>1</v>
      </c>
      <c r="E40" s="2">
        <v>2.6</v>
      </c>
      <c r="F40" s="2">
        <v>0.115</v>
      </c>
      <c r="G40" s="2">
        <v>1.5</v>
      </c>
      <c r="H40" s="5">
        <f t="shared" si="3"/>
        <v>0.44850000000000007</v>
      </c>
      <c r="I40" s="17"/>
    </row>
    <row r="41" spans="2:9" ht="15.6" x14ac:dyDescent="0.3">
      <c r="B41" s="15"/>
      <c r="C41" s="16"/>
      <c r="D41" s="2"/>
      <c r="E41" s="2"/>
      <c r="F41" s="2"/>
      <c r="G41" s="2"/>
      <c r="H41" s="5">
        <f>SUM(H37:H40)</f>
        <v>3.8325000000000005</v>
      </c>
      <c r="I41" s="17" t="s">
        <v>0</v>
      </c>
    </row>
    <row r="42" spans="2:9" ht="28.8" x14ac:dyDescent="0.3">
      <c r="B42" s="15">
        <v>8</v>
      </c>
      <c r="C42" s="16" t="s">
        <v>55</v>
      </c>
      <c r="D42" s="2"/>
      <c r="E42" s="2"/>
      <c r="F42" s="2"/>
      <c r="G42" s="2"/>
      <c r="H42" s="5"/>
      <c r="I42" s="17"/>
    </row>
    <row r="43" spans="2:9" ht="15.6" x14ac:dyDescent="0.3">
      <c r="B43" s="15"/>
      <c r="C43" s="16"/>
      <c r="D43" s="2">
        <v>1</v>
      </c>
      <c r="E43" s="2">
        <v>12</v>
      </c>
      <c r="F43" s="2"/>
      <c r="G43" s="2">
        <v>1.5</v>
      </c>
      <c r="H43" s="5">
        <f>D43*E43*G43</f>
        <v>18</v>
      </c>
      <c r="I43" s="17"/>
    </row>
    <row r="44" spans="2:9" ht="15.6" x14ac:dyDescent="0.3">
      <c r="B44" s="15"/>
      <c r="C44" s="16"/>
      <c r="D44" s="2">
        <v>1</v>
      </c>
      <c r="E44" s="2">
        <v>2.6</v>
      </c>
      <c r="F44" s="2"/>
      <c r="G44" s="2">
        <v>1.5</v>
      </c>
      <c r="H44" s="5">
        <f>D44*E44*G44</f>
        <v>3.9000000000000004</v>
      </c>
      <c r="I44" s="17"/>
    </row>
    <row r="45" spans="2:9" ht="15.6" x14ac:dyDescent="0.3">
      <c r="B45" s="15"/>
      <c r="C45" s="33"/>
      <c r="D45" s="2"/>
      <c r="E45" s="2"/>
      <c r="F45" s="2"/>
      <c r="G45" s="2"/>
      <c r="H45" s="11">
        <f>SUM(H43:H44)</f>
        <v>21.9</v>
      </c>
      <c r="I45" s="17" t="s">
        <v>2</v>
      </c>
    </row>
    <row r="46" spans="2:9" ht="15.6" x14ac:dyDescent="0.3">
      <c r="B46" s="15"/>
      <c r="C46" s="33"/>
      <c r="D46" s="9"/>
      <c r="E46" s="9"/>
      <c r="F46" s="9"/>
      <c r="G46" s="9"/>
      <c r="H46" s="10"/>
      <c r="I46" s="20"/>
    </row>
    <row r="47" spans="2:9" ht="15.6" x14ac:dyDescent="0.3">
      <c r="B47" s="15"/>
      <c r="C47" s="34" t="s">
        <v>56</v>
      </c>
      <c r="D47" s="9"/>
      <c r="E47" s="9"/>
      <c r="F47" s="9"/>
      <c r="G47" s="9"/>
      <c r="H47" s="10"/>
      <c r="I47" s="20"/>
    </row>
    <row r="48" spans="2:9" ht="192" customHeight="1" x14ac:dyDescent="0.3">
      <c r="B48" s="21">
        <v>9</v>
      </c>
      <c r="C48" s="35" t="s">
        <v>25</v>
      </c>
      <c r="D48" s="9">
        <v>2</v>
      </c>
      <c r="E48" s="9">
        <v>2.8</v>
      </c>
      <c r="F48" s="9"/>
      <c r="G48" s="9">
        <v>1.5</v>
      </c>
      <c r="H48" s="10">
        <f>D48*E48*G48</f>
        <v>8.3999999999999986</v>
      </c>
      <c r="I48" s="20"/>
    </row>
    <row r="49" spans="2:9" ht="15.6" x14ac:dyDescent="0.3">
      <c r="B49" s="22"/>
      <c r="C49" s="36"/>
      <c r="D49" s="2">
        <v>2</v>
      </c>
      <c r="E49" s="2">
        <v>3.1</v>
      </c>
      <c r="F49" s="2"/>
      <c r="G49" s="2">
        <v>1.5</v>
      </c>
      <c r="H49" s="10">
        <f t="shared" ref="H49:H51" si="4">D49*E49*G49</f>
        <v>9.3000000000000007</v>
      </c>
      <c r="I49" s="19"/>
    </row>
    <row r="50" spans="2:9" ht="15.6" x14ac:dyDescent="0.3">
      <c r="B50" s="22"/>
      <c r="C50" s="36"/>
      <c r="D50" s="2">
        <v>2</v>
      </c>
      <c r="E50" s="2">
        <v>3.2</v>
      </c>
      <c r="F50" s="2"/>
      <c r="G50" s="2">
        <v>1.5</v>
      </c>
      <c r="H50" s="10">
        <f t="shared" si="4"/>
        <v>9.6000000000000014</v>
      </c>
      <c r="I50" s="19"/>
    </row>
    <row r="51" spans="2:9" ht="15.6" x14ac:dyDescent="0.3">
      <c r="B51" s="22"/>
      <c r="C51" s="36"/>
      <c r="D51" s="2">
        <v>2</v>
      </c>
      <c r="E51" s="2">
        <v>2.8</v>
      </c>
      <c r="F51" s="2"/>
      <c r="G51" s="2">
        <v>1.5</v>
      </c>
      <c r="H51" s="10">
        <f t="shared" si="4"/>
        <v>8.3999999999999986</v>
      </c>
      <c r="I51" s="19"/>
    </row>
    <row r="52" spans="2:9" x14ac:dyDescent="0.3">
      <c r="B52" s="22"/>
      <c r="C52" s="36"/>
      <c r="D52" s="2"/>
      <c r="E52" s="2"/>
      <c r="F52" s="2"/>
      <c r="G52" s="2"/>
      <c r="H52" s="12">
        <f>SUM(H48:H51)</f>
        <v>35.700000000000003</v>
      </c>
      <c r="I52" s="19" t="s">
        <v>2</v>
      </c>
    </row>
    <row r="53" spans="2:9" x14ac:dyDescent="0.3">
      <c r="B53" s="22"/>
      <c r="C53" s="36"/>
      <c r="D53" s="2"/>
      <c r="E53" s="2"/>
      <c r="F53" s="2"/>
      <c r="G53" s="2"/>
      <c r="H53" s="2"/>
      <c r="I53" s="19"/>
    </row>
    <row r="54" spans="2:9" x14ac:dyDescent="0.3">
      <c r="B54" s="22"/>
      <c r="C54" s="36" t="s">
        <v>57</v>
      </c>
      <c r="D54" s="2"/>
      <c r="E54" s="2"/>
      <c r="F54" s="2"/>
      <c r="G54" s="2"/>
      <c r="H54" s="2"/>
      <c r="I54" s="19"/>
    </row>
    <row r="55" spans="2:9" x14ac:dyDescent="0.3">
      <c r="B55" s="39">
        <v>11</v>
      </c>
      <c r="C55" s="53" t="s">
        <v>1</v>
      </c>
      <c r="D55" s="2">
        <v>4</v>
      </c>
      <c r="E55" s="2">
        <v>13</v>
      </c>
      <c r="F55" s="2"/>
      <c r="G55" s="2">
        <v>3.3</v>
      </c>
      <c r="H55" s="2">
        <f>D55*E55*G55</f>
        <v>171.6</v>
      </c>
      <c r="I55" s="45" t="s">
        <v>2</v>
      </c>
    </row>
    <row r="56" spans="2:9" x14ac:dyDescent="0.3">
      <c r="B56" s="40"/>
      <c r="C56" s="54"/>
      <c r="D56" s="2">
        <v>4</v>
      </c>
      <c r="E56" s="2">
        <v>6.6</v>
      </c>
      <c r="F56" s="2"/>
      <c r="G56" s="2">
        <v>3.3</v>
      </c>
      <c r="H56" s="2">
        <f>D56*E56*G56</f>
        <v>87.11999999999999</v>
      </c>
      <c r="I56" s="46"/>
    </row>
    <row r="57" spans="2:9" x14ac:dyDescent="0.3">
      <c r="B57" s="40"/>
      <c r="C57" s="54"/>
      <c r="D57" s="2">
        <v>6</v>
      </c>
      <c r="E57" s="2">
        <v>2.8</v>
      </c>
      <c r="F57" s="2"/>
      <c r="G57" s="2">
        <v>3.3</v>
      </c>
      <c r="H57" s="2">
        <f t="shared" ref="H57:H59" si="5">D57*E57*G57</f>
        <v>55.439999999999991</v>
      </c>
      <c r="I57" s="46"/>
    </row>
    <row r="58" spans="2:9" x14ac:dyDescent="0.3">
      <c r="B58" s="40"/>
      <c r="C58" s="54"/>
      <c r="D58" s="2">
        <v>2</v>
      </c>
      <c r="E58" s="2">
        <v>6.3</v>
      </c>
      <c r="F58" s="2"/>
      <c r="G58" s="2">
        <v>3.3</v>
      </c>
      <c r="H58" s="2">
        <f t="shared" si="5"/>
        <v>41.58</v>
      </c>
      <c r="I58" s="46"/>
    </row>
    <row r="59" spans="2:9" x14ac:dyDescent="0.3">
      <c r="B59" s="40"/>
      <c r="C59" s="54"/>
      <c r="D59" s="2">
        <v>4</v>
      </c>
      <c r="E59" s="2">
        <v>2.2999999999999998</v>
      </c>
      <c r="F59" s="2"/>
      <c r="G59" s="2">
        <v>3.3</v>
      </c>
      <c r="H59" s="2">
        <f t="shared" si="5"/>
        <v>30.359999999999996</v>
      </c>
      <c r="I59" s="46"/>
    </row>
    <row r="60" spans="2:9" x14ac:dyDescent="0.3">
      <c r="B60" s="40"/>
      <c r="C60" s="54"/>
      <c r="D60" s="2">
        <v>2</v>
      </c>
      <c r="E60" s="2">
        <v>3.1</v>
      </c>
      <c r="F60" s="2"/>
      <c r="G60" s="2">
        <v>3.3</v>
      </c>
      <c r="H60" s="2">
        <f>D60*E60*G60</f>
        <v>20.46</v>
      </c>
      <c r="I60" s="46"/>
    </row>
    <row r="61" spans="2:9" x14ac:dyDescent="0.3">
      <c r="B61" s="40"/>
      <c r="C61" s="54"/>
      <c r="D61" s="2">
        <v>1</v>
      </c>
      <c r="E61" s="2">
        <v>1.9</v>
      </c>
      <c r="F61" s="2"/>
      <c r="G61" s="2">
        <v>3.3</v>
      </c>
      <c r="H61" s="2">
        <f t="shared" ref="H61:H68" si="6">D61*E61*G61</f>
        <v>6.27</v>
      </c>
      <c r="I61" s="46"/>
    </row>
    <row r="62" spans="2:9" x14ac:dyDescent="0.3">
      <c r="B62" s="40"/>
      <c r="C62" s="54"/>
      <c r="D62" s="2">
        <v>1</v>
      </c>
      <c r="E62" s="2">
        <v>3</v>
      </c>
      <c r="F62" s="2"/>
      <c r="G62" s="2">
        <v>3.3</v>
      </c>
      <c r="H62" s="2">
        <f t="shared" si="6"/>
        <v>9.8999999999999986</v>
      </c>
      <c r="I62" s="46"/>
    </row>
    <row r="63" spans="2:9" x14ac:dyDescent="0.3">
      <c r="B63" s="40"/>
      <c r="C63" s="54"/>
      <c r="D63" s="2">
        <v>4</v>
      </c>
      <c r="E63" s="2">
        <v>2.2000000000000002</v>
      </c>
      <c r="F63" s="2"/>
      <c r="G63" s="2">
        <v>3.3</v>
      </c>
      <c r="H63" s="2">
        <f t="shared" si="6"/>
        <v>29.04</v>
      </c>
      <c r="I63" s="46"/>
    </row>
    <row r="64" spans="2:9" x14ac:dyDescent="0.3">
      <c r="B64" s="40"/>
      <c r="C64" s="54"/>
      <c r="D64" s="2">
        <v>2</v>
      </c>
      <c r="E64" s="2">
        <v>1.1000000000000001</v>
      </c>
      <c r="F64" s="2"/>
      <c r="G64" s="2">
        <v>3.3</v>
      </c>
      <c r="H64" s="2">
        <f t="shared" si="6"/>
        <v>7.26</v>
      </c>
      <c r="I64" s="46"/>
    </row>
    <row r="65" spans="2:9" x14ac:dyDescent="0.3">
      <c r="B65" s="40"/>
      <c r="C65" s="54"/>
      <c r="D65" s="2">
        <v>2</v>
      </c>
      <c r="E65" s="2">
        <v>4.0999999999999996</v>
      </c>
      <c r="F65" s="2"/>
      <c r="G65" s="2">
        <v>3.3</v>
      </c>
      <c r="H65" s="2">
        <f t="shared" si="6"/>
        <v>27.059999999999995</v>
      </c>
      <c r="I65" s="46"/>
    </row>
    <row r="66" spans="2:9" x14ac:dyDescent="0.3">
      <c r="B66" s="40"/>
      <c r="C66" s="54"/>
      <c r="D66" s="2">
        <v>2</v>
      </c>
      <c r="E66" s="2">
        <v>1.6</v>
      </c>
      <c r="F66" s="2"/>
      <c r="G66" s="2">
        <v>3.3</v>
      </c>
      <c r="H66" s="2">
        <f t="shared" si="6"/>
        <v>10.56</v>
      </c>
      <c r="I66" s="46"/>
    </row>
    <row r="67" spans="2:9" x14ac:dyDescent="0.3">
      <c r="B67" s="40"/>
      <c r="C67" s="54"/>
      <c r="D67" s="2">
        <v>1</v>
      </c>
      <c r="E67" s="2">
        <v>13</v>
      </c>
      <c r="F67" s="2"/>
      <c r="G67" s="2">
        <v>6.6</v>
      </c>
      <c r="H67" s="2">
        <f t="shared" si="6"/>
        <v>85.8</v>
      </c>
      <c r="I67" s="46"/>
    </row>
    <row r="68" spans="2:9" x14ac:dyDescent="0.3">
      <c r="B68" s="40"/>
      <c r="C68" s="54"/>
      <c r="D68" s="2">
        <v>2</v>
      </c>
      <c r="E68" s="2">
        <v>14.6</v>
      </c>
      <c r="F68" s="2"/>
      <c r="G68" s="2">
        <v>1.8</v>
      </c>
      <c r="H68" s="2">
        <f t="shared" si="6"/>
        <v>52.56</v>
      </c>
      <c r="I68" s="46"/>
    </row>
    <row r="69" spans="2:9" ht="15.6" x14ac:dyDescent="0.3">
      <c r="B69" s="41"/>
      <c r="C69" s="55"/>
      <c r="D69" s="2"/>
      <c r="E69" s="2"/>
      <c r="F69" s="2"/>
      <c r="G69" s="2"/>
      <c r="H69" s="11">
        <f>SUM(H55:H68)</f>
        <v>635.01</v>
      </c>
      <c r="I69" s="47"/>
    </row>
    <row r="70" spans="2:9" x14ac:dyDescent="0.3">
      <c r="B70" s="23">
        <v>10</v>
      </c>
      <c r="C70" s="35"/>
      <c r="D70" s="2"/>
      <c r="E70" s="2"/>
      <c r="F70" s="2"/>
      <c r="G70" s="2"/>
      <c r="H70" s="2"/>
      <c r="I70" s="24"/>
    </row>
    <row r="71" spans="2:9" ht="90.6" customHeight="1" x14ac:dyDescent="0.3">
      <c r="B71" s="15">
        <v>11</v>
      </c>
      <c r="C71" s="37" t="s">
        <v>22</v>
      </c>
      <c r="D71" s="3"/>
      <c r="E71" s="3"/>
      <c r="F71" s="3"/>
      <c r="G71" s="3"/>
      <c r="H71" s="6">
        <v>317.2</v>
      </c>
      <c r="I71" s="17" t="s">
        <v>2</v>
      </c>
    </row>
    <row r="72" spans="2:9" x14ac:dyDescent="0.3">
      <c r="B72" s="22"/>
      <c r="C72" s="31"/>
      <c r="D72" s="3"/>
      <c r="E72" s="3"/>
      <c r="F72" s="3"/>
      <c r="G72" s="3"/>
      <c r="H72" s="4"/>
      <c r="I72" s="19"/>
    </row>
    <row r="73" spans="2:9" ht="34.950000000000003" customHeight="1" x14ac:dyDescent="0.3">
      <c r="B73" s="15">
        <v>12</v>
      </c>
      <c r="C73" s="37" t="s">
        <v>23</v>
      </c>
      <c r="D73" s="3"/>
      <c r="E73" s="3"/>
      <c r="F73" s="3"/>
      <c r="G73" s="3"/>
      <c r="H73" s="6">
        <v>190.26</v>
      </c>
      <c r="I73" s="17" t="s">
        <v>2</v>
      </c>
    </row>
    <row r="74" spans="2:9" ht="96.6" customHeight="1" x14ac:dyDescent="0.3">
      <c r="B74" s="22">
        <v>13</v>
      </c>
      <c r="C74" s="37" t="s">
        <v>26</v>
      </c>
      <c r="D74" s="3">
        <v>4</v>
      </c>
      <c r="E74" s="3">
        <v>0.9</v>
      </c>
      <c r="F74" s="3"/>
      <c r="G74" s="3">
        <v>2.1</v>
      </c>
      <c r="H74" s="6">
        <f>D74*E74*G74</f>
        <v>7.5600000000000005</v>
      </c>
      <c r="I74" s="19"/>
    </row>
    <row r="75" spans="2:9" ht="15.6" x14ac:dyDescent="0.3">
      <c r="B75" s="22"/>
      <c r="C75" s="31"/>
      <c r="D75" s="3">
        <v>6</v>
      </c>
      <c r="E75" s="3">
        <v>1</v>
      </c>
      <c r="F75" s="3"/>
      <c r="G75" s="3">
        <v>2.1</v>
      </c>
      <c r="H75" s="6">
        <f t="shared" ref="H75:H76" si="7">D75*E75*G75</f>
        <v>12.600000000000001</v>
      </c>
      <c r="I75" s="19"/>
    </row>
    <row r="76" spans="2:9" ht="15.6" x14ac:dyDescent="0.3">
      <c r="B76" s="22"/>
      <c r="C76" s="31"/>
      <c r="D76" s="3">
        <v>1</v>
      </c>
      <c r="E76" s="3">
        <v>1.2</v>
      </c>
      <c r="F76" s="3"/>
      <c r="G76" s="3">
        <v>2.1</v>
      </c>
      <c r="H76" s="6">
        <f t="shared" si="7"/>
        <v>2.52</v>
      </c>
      <c r="I76" s="19"/>
    </row>
    <row r="77" spans="2:9" ht="15.6" x14ac:dyDescent="0.3">
      <c r="B77" s="22"/>
      <c r="C77" s="31"/>
      <c r="D77" s="3"/>
      <c r="E77" s="3"/>
      <c r="F77" s="3"/>
      <c r="G77" s="3"/>
      <c r="H77" s="13">
        <f>SUM(H74:H76)</f>
        <v>22.680000000000003</v>
      </c>
      <c r="I77" s="19"/>
    </row>
    <row r="78" spans="2:9" ht="15.6" x14ac:dyDescent="0.3">
      <c r="B78" s="22"/>
      <c r="C78" s="31"/>
      <c r="D78" s="3"/>
      <c r="E78" s="3"/>
      <c r="F78" s="3"/>
      <c r="G78" s="3"/>
      <c r="H78" s="6">
        <f>H77*2</f>
        <v>45.360000000000007</v>
      </c>
      <c r="I78" s="19" t="s">
        <v>2</v>
      </c>
    </row>
    <row r="79" spans="2:9" ht="15.6" x14ac:dyDescent="0.3">
      <c r="B79" s="22"/>
      <c r="C79" s="31"/>
      <c r="D79" s="3"/>
      <c r="E79" s="3"/>
      <c r="F79" s="3"/>
      <c r="G79" s="3"/>
      <c r="H79" s="6"/>
      <c r="I79" s="19"/>
    </row>
    <row r="80" spans="2:9" ht="15.6" x14ac:dyDescent="0.3">
      <c r="B80" s="22"/>
      <c r="C80" s="31" t="s">
        <v>58</v>
      </c>
      <c r="D80" s="3"/>
      <c r="E80" s="3"/>
      <c r="F80" s="3"/>
      <c r="G80" s="3"/>
      <c r="H80" s="6"/>
      <c r="I80" s="19"/>
    </row>
    <row r="81" spans="2:9" ht="58.2" customHeight="1" x14ac:dyDescent="0.3">
      <c r="B81" s="22">
        <v>14</v>
      </c>
      <c r="C81" s="31" t="s">
        <v>30</v>
      </c>
      <c r="D81" s="3">
        <v>4</v>
      </c>
      <c r="E81" s="3">
        <v>1.2</v>
      </c>
      <c r="F81" s="3"/>
      <c r="G81" s="3">
        <v>1.2</v>
      </c>
      <c r="H81" s="6">
        <f>D81*E81*G81</f>
        <v>5.76</v>
      </c>
      <c r="I81" s="19"/>
    </row>
    <row r="82" spans="2:9" ht="15.6" x14ac:dyDescent="0.3">
      <c r="B82" s="22"/>
      <c r="C82" s="37"/>
      <c r="D82" s="3">
        <v>1</v>
      </c>
      <c r="E82" s="3">
        <v>0.9</v>
      </c>
      <c r="F82" s="3"/>
      <c r="G82" s="3">
        <v>0.9</v>
      </c>
      <c r="H82" s="6">
        <f t="shared" ref="H82:H84" si="8">D82*E82*G82</f>
        <v>0.81</v>
      </c>
      <c r="I82" s="19"/>
    </row>
    <row r="83" spans="2:9" ht="15.6" x14ac:dyDescent="0.3">
      <c r="B83" s="22"/>
      <c r="C83" s="37"/>
      <c r="D83" s="3">
        <v>3</v>
      </c>
      <c r="E83" s="3">
        <v>0.6</v>
      </c>
      <c r="F83" s="3"/>
      <c r="G83" s="3">
        <v>0.6</v>
      </c>
      <c r="H83" s="6">
        <f t="shared" si="8"/>
        <v>1.0799999999999998</v>
      </c>
      <c r="I83" s="19"/>
    </row>
    <row r="84" spans="2:9" ht="15.6" x14ac:dyDescent="0.3">
      <c r="B84" s="22"/>
      <c r="C84" s="31"/>
      <c r="D84" s="3">
        <v>1</v>
      </c>
      <c r="E84" s="3">
        <v>1</v>
      </c>
      <c r="F84" s="3"/>
      <c r="G84" s="3">
        <v>1.2</v>
      </c>
      <c r="H84" s="6">
        <f t="shared" si="8"/>
        <v>1.2</v>
      </c>
      <c r="I84" s="19"/>
    </row>
    <row r="85" spans="2:9" ht="18" x14ac:dyDescent="0.35">
      <c r="B85" s="22"/>
      <c r="C85" s="31"/>
      <c r="D85" s="3"/>
      <c r="E85" s="3"/>
      <c r="F85" s="3"/>
      <c r="G85" s="3"/>
      <c r="H85" s="14">
        <f>SUM(H81:H84)</f>
        <v>8.85</v>
      </c>
      <c r="I85" s="19" t="s">
        <v>2</v>
      </c>
    </row>
    <row r="86" spans="2:9" ht="18" x14ac:dyDescent="0.35">
      <c r="B86" s="22"/>
      <c r="C86" s="31"/>
      <c r="D86" s="3"/>
      <c r="E86" s="3"/>
      <c r="F86" s="3"/>
      <c r="G86" s="3"/>
      <c r="H86" s="7"/>
      <c r="I86" s="19"/>
    </row>
    <row r="87" spans="2:9" ht="18" x14ac:dyDescent="0.35">
      <c r="B87" s="22"/>
      <c r="C87" s="31"/>
      <c r="D87" s="3"/>
      <c r="E87" s="3"/>
      <c r="F87" s="3"/>
      <c r="G87" s="3"/>
      <c r="H87" s="7"/>
      <c r="I87" s="19"/>
    </row>
    <row r="88" spans="2:9" ht="144.6" customHeight="1" x14ac:dyDescent="0.3">
      <c r="B88" s="22">
        <v>15</v>
      </c>
      <c r="C88" s="31" t="s">
        <v>24</v>
      </c>
      <c r="D88" s="3">
        <v>2</v>
      </c>
      <c r="E88" s="3">
        <v>0.75</v>
      </c>
      <c r="F88" s="3"/>
      <c r="G88" s="3">
        <v>2.1</v>
      </c>
      <c r="H88" s="8">
        <f>D88*E88*G88</f>
        <v>3.1500000000000004</v>
      </c>
      <c r="I88" s="25" t="s">
        <v>2</v>
      </c>
    </row>
    <row r="89" spans="2:9" ht="18" customHeight="1" x14ac:dyDescent="0.3">
      <c r="B89" s="22"/>
      <c r="C89" s="31"/>
      <c r="D89" s="3"/>
      <c r="E89" s="3"/>
      <c r="F89" s="3"/>
      <c r="G89" s="3"/>
      <c r="H89" s="8"/>
      <c r="I89" s="25"/>
    </row>
    <row r="90" spans="2:9" ht="17.399999999999999" customHeight="1" x14ac:dyDescent="0.3">
      <c r="B90" s="22"/>
      <c r="C90" s="31" t="s">
        <v>59</v>
      </c>
      <c r="D90" s="3"/>
      <c r="E90" s="3"/>
      <c r="F90" s="3"/>
      <c r="G90" s="3"/>
      <c r="H90" s="8"/>
      <c r="I90" s="25"/>
    </row>
    <row r="91" spans="2:9" ht="162.6" customHeight="1" x14ac:dyDescent="0.3">
      <c r="B91" s="22">
        <v>16</v>
      </c>
      <c r="C91" s="31" t="s">
        <v>29</v>
      </c>
      <c r="D91" s="3">
        <v>1</v>
      </c>
      <c r="E91" s="3">
        <v>8</v>
      </c>
      <c r="F91" s="3">
        <v>6</v>
      </c>
      <c r="G91" s="3"/>
      <c r="H91" s="8">
        <f>D91*E91*F91</f>
        <v>48</v>
      </c>
      <c r="I91" s="25" t="s">
        <v>2</v>
      </c>
    </row>
    <row r="92" spans="2:9" ht="17.399999999999999" customHeight="1" x14ac:dyDescent="0.3">
      <c r="B92" s="22"/>
      <c r="C92" s="31"/>
      <c r="D92" s="3"/>
      <c r="E92" s="3"/>
      <c r="F92" s="3"/>
      <c r="G92" s="3"/>
      <c r="H92" s="8"/>
      <c r="I92" s="25"/>
    </row>
    <row r="93" spans="2:9" ht="43.2" customHeight="1" x14ac:dyDescent="0.3">
      <c r="B93" s="15">
        <v>17</v>
      </c>
      <c r="C93" s="37" t="s">
        <v>27</v>
      </c>
      <c r="D93" s="3">
        <v>1</v>
      </c>
      <c r="E93" s="3">
        <v>13.7</v>
      </c>
      <c r="F93" s="3">
        <v>7.6</v>
      </c>
      <c r="G93" s="3">
        <v>0.2</v>
      </c>
      <c r="H93" s="6">
        <f>D93*E93*F93*G93</f>
        <v>20.823999999999998</v>
      </c>
      <c r="I93" s="17" t="s">
        <v>0</v>
      </c>
    </row>
    <row r="94" spans="2:9" ht="15.6" x14ac:dyDescent="0.3">
      <c r="B94" s="39">
        <v>18</v>
      </c>
      <c r="C94" s="53" t="s">
        <v>3</v>
      </c>
      <c r="D94" s="2">
        <v>1</v>
      </c>
      <c r="E94" s="2">
        <v>7</v>
      </c>
      <c r="F94" s="2">
        <v>0.5</v>
      </c>
      <c r="G94" s="2"/>
      <c r="H94" s="6">
        <f>D94*E94*F94</f>
        <v>3.5</v>
      </c>
      <c r="I94" s="45" t="s">
        <v>2</v>
      </c>
    </row>
    <row r="95" spans="2:9" ht="15.6" x14ac:dyDescent="0.3">
      <c r="B95" s="40"/>
      <c r="C95" s="54"/>
      <c r="D95" s="2">
        <v>1</v>
      </c>
      <c r="E95" s="2">
        <v>6</v>
      </c>
      <c r="F95" s="2">
        <v>1.2</v>
      </c>
      <c r="G95" s="2"/>
      <c r="H95" s="6">
        <f t="shared" ref="H95:H96" si="9">D95*E95*F95</f>
        <v>7.1999999999999993</v>
      </c>
      <c r="I95" s="46"/>
    </row>
    <row r="96" spans="2:9" ht="15.6" x14ac:dyDescent="0.3">
      <c r="B96" s="40"/>
      <c r="C96" s="54"/>
      <c r="D96" s="2">
        <v>1</v>
      </c>
      <c r="E96" s="2">
        <v>13.8</v>
      </c>
      <c r="F96" s="2">
        <v>1.2</v>
      </c>
      <c r="G96" s="2"/>
      <c r="H96" s="6">
        <f t="shared" si="9"/>
        <v>16.559999999999999</v>
      </c>
      <c r="I96" s="46"/>
    </row>
    <row r="97" spans="2:9" x14ac:dyDescent="0.3">
      <c r="B97" s="41"/>
      <c r="C97" s="55"/>
      <c r="D97" s="2"/>
      <c r="E97" s="2"/>
      <c r="F97" s="2"/>
      <c r="G97" s="2"/>
      <c r="H97" s="2">
        <f>SUM(H94:H96)</f>
        <v>27.259999999999998</v>
      </c>
      <c r="I97" s="47"/>
    </row>
    <row r="98" spans="2:9" x14ac:dyDescent="0.3">
      <c r="B98" s="23"/>
      <c r="C98" s="35" t="s">
        <v>66</v>
      </c>
      <c r="D98" s="2">
        <v>1</v>
      </c>
      <c r="E98" s="2">
        <v>8</v>
      </c>
      <c r="F98" s="2">
        <v>6</v>
      </c>
      <c r="G98" s="2"/>
      <c r="H98" s="2">
        <v>48</v>
      </c>
      <c r="I98" s="24"/>
    </row>
    <row r="99" spans="2:9" x14ac:dyDescent="0.3">
      <c r="B99" s="23"/>
      <c r="C99" s="35"/>
      <c r="D99" s="2"/>
      <c r="E99" s="2"/>
      <c r="F99" s="2"/>
      <c r="G99" s="2"/>
      <c r="H99" s="2">
        <f>SUM(H97:H98)</f>
        <v>75.259999999999991</v>
      </c>
      <c r="I99" s="24" t="s">
        <v>2</v>
      </c>
    </row>
    <row r="100" spans="2:9" x14ac:dyDescent="0.3">
      <c r="B100" s="23"/>
      <c r="C100" s="35" t="s">
        <v>60</v>
      </c>
      <c r="D100" s="2"/>
      <c r="E100" s="2"/>
      <c r="F100" s="2"/>
      <c r="G100" s="2"/>
      <c r="H100" s="2"/>
      <c r="I100" s="24"/>
    </row>
    <row r="101" spans="2:9" ht="50.4" customHeight="1" x14ac:dyDescent="0.3">
      <c r="B101" s="15">
        <v>19</v>
      </c>
      <c r="C101" s="37" t="s">
        <v>65</v>
      </c>
      <c r="D101" s="2">
        <v>1</v>
      </c>
      <c r="E101" s="2"/>
      <c r="F101" s="2"/>
      <c r="G101" s="2"/>
      <c r="H101" s="2">
        <v>1</v>
      </c>
      <c r="I101" s="17" t="s">
        <v>21</v>
      </c>
    </row>
    <row r="102" spans="2:9" ht="44.4" customHeight="1" x14ac:dyDescent="0.3">
      <c r="B102" s="39">
        <v>20</v>
      </c>
      <c r="C102" s="53" t="s">
        <v>5</v>
      </c>
      <c r="D102" s="2">
        <v>1</v>
      </c>
      <c r="E102" s="2">
        <v>20</v>
      </c>
      <c r="F102" s="2"/>
      <c r="G102" s="2"/>
      <c r="H102" s="2">
        <f>D102*E102</f>
        <v>20</v>
      </c>
      <c r="I102" s="59" t="s">
        <v>6</v>
      </c>
    </row>
    <row r="103" spans="2:9" ht="33.6" customHeight="1" x14ac:dyDescent="0.3">
      <c r="B103" s="40"/>
      <c r="C103" s="54"/>
      <c r="D103" s="2">
        <v>1</v>
      </c>
      <c r="E103" s="2">
        <v>18</v>
      </c>
      <c r="F103" s="2"/>
      <c r="G103" s="2"/>
      <c r="H103" s="2">
        <f t="shared" ref="H103:H105" si="10">D103*E103</f>
        <v>18</v>
      </c>
      <c r="I103" s="60"/>
    </row>
    <row r="104" spans="2:9" x14ac:dyDescent="0.3">
      <c r="B104" s="40"/>
      <c r="C104" s="54"/>
      <c r="D104" s="2">
        <v>1</v>
      </c>
      <c r="E104" s="2">
        <v>22</v>
      </c>
      <c r="F104" s="2"/>
      <c r="G104" s="2"/>
      <c r="H104" s="2">
        <f t="shared" si="10"/>
        <v>22</v>
      </c>
      <c r="I104" s="60"/>
    </row>
    <row r="105" spans="2:9" x14ac:dyDescent="0.3">
      <c r="B105" s="40"/>
      <c r="C105" s="54"/>
      <c r="D105" s="2">
        <v>1</v>
      </c>
      <c r="E105" s="2">
        <v>15</v>
      </c>
      <c r="F105" s="2"/>
      <c r="G105" s="2"/>
      <c r="H105" s="2">
        <f t="shared" si="10"/>
        <v>15</v>
      </c>
      <c r="I105" s="60"/>
    </row>
    <row r="106" spans="2:9" ht="15.6" x14ac:dyDescent="0.3">
      <c r="B106" s="40"/>
      <c r="C106" s="54"/>
      <c r="D106" s="2"/>
      <c r="E106" s="2"/>
      <c r="F106" s="2"/>
      <c r="G106" s="2"/>
      <c r="H106" s="5">
        <f>SUM(H102:H105)</f>
        <v>75</v>
      </c>
      <c r="I106" s="60"/>
    </row>
    <row r="107" spans="2:9" ht="32.4" customHeight="1" x14ac:dyDescent="0.3">
      <c r="B107" s="15">
        <v>21</v>
      </c>
      <c r="C107" s="37" t="s">
        <v>7</v>
      </c>
      <c r="D107" s="2"/>
      <c r="E107" s="2"/>
      <c r="F107" s="2"/>
      <c r="G107" s="2"/>
      <c r="H107" s="5">
        <v>6</v>
      </c>
      <c r="I107" s="26" t="s">
        <v>4</v>
      </c>
    </row>
    <row r="108" spans="2:9" ht="129.6" customHeight="1" x14ac:dyDescent="0.3">
      <c r="B108" s="22">
        <v>22</v>
      </c>
      <c r="C108" s="31" t="s">
        <v>28</v>
      </c>
      <c r="D108" s="2"/>
      <c r="E108" s="2"/>
      <c r="F108" s="2"/>
      <c r="G108" s="2"/>
      <c r="H108" s="5">
        <v>2</v>
      </c>
      <c r="I108" s="27" t="s">
        <v>4</v>
      </c>
    </row>
    <row r="109" spans="2:9" ht="15.6" x14ac:dyDescent="0.3">
      <c r="B109" s="22"/>
      <c r="C109" s="31" t="s">
        <v>61</v>
      </c>
      <c r="D109" s="2"/>
      <c r="E109" s="2"/>
      <c r="F109" s="2"/>
      <c r="G109" s="2"/>
      <c r="H109" s="5"/>
      <c r="I109" s="27"/>
    </row>
    <row r="110" spans="2:9" ht="86.4" customHeight="1" x14ac:dyDescent="0.3">
      <c r="B110" s="39">
        <v>23</v>
      </c>
      <c r="C110" s="42" t="s">
        <v>8</v>
      </c>
      <c r="D110" s="2">
        <v>1</v>
      </c>
      <c r="E110" s="2">
        <v>13</v>
      </c>
      <c r="F110" s="2">
        <v>6.6</v>
      </c>
      <c r="G110" s="2"/>
      <c r="H110" s="2">
        <f>D110*E110*F110</f>
        <v>85.8</v>
      </c>
      <c r="I110" s="45" t="s">
        <v>2</v>
      </c>
    </row>
    <row r="111" spans="2:9" ht="30.6" customHeight="1" x14ac:dyDescent="0.3">
      <c r="B111" s="40"/>
      <c r="C111" s="43"/>
      <c r="D111" s="2"/>
      <c r="E111" s="2"/>
      <c r="F111" s="2"/>
      <c r="G111" s="2"/>
      <c r="H111" s="2"/>
      <c r="I111" s="46"/>
    </row>
    <row r="112" spans="2:9" ht="184.95" customHeight="1" x14ac:dyDescent="0.3">
      <c r="B112" s="41"/>
      <c r="C112" s="44"/>
      <c r="D112" s="2"/>
      <c r="E112" s="2"/>
      <c r="F112" s="2"/>
      <c r="G112" s="2"/>
      <c r="H112" s="2"/>
      <c r="I112" s="47"/>
    </row>
    <row r="113" spans="2:9" ht="37.950000000000003" customHeight="1" x14ac:dyDescent="0.3">
      <c r="B113" s="15">
        <v>24</v>
      </c>
      <c r="C113" s="37" t="s">
        <v>9</v>
      </c>
      <c r="D113" s="2">
        <v>1</v>
      </c>
      <c r="E113" s="2">
        <v>13</v>
      </c>
      <c r="F113" s="2">
        <v>6.6</v>
      </c>
      <c r="G113" s="2"/>
      <c r="H113" s="2">
        <v>85.8</v>
      </c>
      <c r="I113" s="17" t="s">
        <v>2</v>
      </c>
    </row>
    <row r="114" spans="2:9" ht="109.95" customHeight="1" x14ac:dyDescent="0.3">
      <c r="B114" s="15">
        <v>25</v>
      </c>
      <c r="C114" s="37" t="s">
        <v>11</v>
      </c>
      <c r="D114" s="2">
        <v>6</v>
      </c>
      <c r="E114" s="2"/>
      <c r="F114" s="2"/>
      <c r="G114" s="2"/>
      <c r="H114" s="2">
        <v>6</v>
      </c>
      <c r="I114" s="17" t="s">
        <v>4</v>
      </c>
    </row>
    <row r="115" spans="2:9" ht="22.2" customHeight="1" x14ac:dyDescent="0.3">
      <c r="B115" s="22">
        <v>26</v>
      </c>
      <c r="C115" s="31"/>
      <c r="D115" s="2"/>
      <c r="E115" s="2"/>
      <c r="F115" s="2"/>
      <c r="G115" s="2"/>
      <c r="H115" s="2"/>
      <c r="I115" s="19"/>
    </row>
    <row r="116" spans="2:9" x14ac:dyDescent="0.3">
      <c r="B116" s="39">
        <v>27</v>
      </c>
      <c r="C116" s="49" t="s">
        <v>10</v>
      </c>
      <c r="D116" s="2">
        <v>1</v>
      </c>
      <c r="E116" s="2">
        <v>6.8</v>
      </c>
      <c r="F116" s="2">
        <v>3.5</v>
      </c>
      <c r="G116" s="2"/>
      <c r="H116" s="2">
        <f>D116*E116*F116</f>
        <v>23.8</v>
      </c>
      <c r="I116" s="45" t="s">
        <v>2</v>
      </c>
    </row>
    <row r="117" spans="2:9" x14ac:dyDescent="0.3">
      <c r="B117" s="40"/>
      <c r="C117" s="50"/>
      <c r="D117" s="2"/>
      <c r="E117" s="2"/>
      <c r="F117" s="2"/>
      <c r="G117" s="2"/>
      <c r="H117" s="2"/>
      <c r="I117" s="46"/>
    </row>
    <row r="118" spans="2:9" x14ac:dyDescent="0.3">
      <c r="B118" s="40"/>
      <c r="C118" s="50"/>
      <c r="D118" s="2">
        <v>6</v>
      </c>
      <c r="E118" s="2">
        <v>1</v>
      </c>
      <c r="F118" s="2">
        <v>1.5</v>
      </c>
      <c r="G118" s="2"/>
      <c r="H118" s="2">
        <f t="shared" ref="H118:H119" si="11">D118*E118*F118</f>
        <v>9</v>
      </c>
      <c r="I118" s="46"/>
    </row>
    <row r="119" spans="2:9" x14ac:dyDescent="0.3">
      <c r="B119" s="40"/>
      <c r="C119" s="50"/>
      <c r="D119" s="2">
        <v>1</v>
      </c>
      <c r="E119" s="2">
        <v>3.2</v>
      </c>
      <c r="F119" s="2">
        <v>3.5</v>
      </c>
      <c r="G119" s="2"/>
      <c r="H119" s="2">
        <f t="shared" si="11"/>
        <v>11.200000000000001</v>
      </c>
      <c r="I119" s="46"/>
    </row>
    <row r="120" spans="2:9" ht="15" thickBot="1" x14ac:dyDescent="0.35">
      <c r="B120" s="48"/>
      <c r="C120" s="51"/>
      <c r="D120" s="2"/>
      <c r="E120" s="28"/>
      <c r="F120" s="28"/>
      <c r="G120" s="28"/>
      <c r="H120" s="28">
        <f>SUM(H116:H119)</f>
        <v>44</v>
      </c>
      <c r="I120" s="52"/>
    </row>
    <row r="121" spans="2:9" ht="12" customHeight="1" x14ac:dyDescent="0.3">
      <c r="C121" s="38"/>
    </row>
  </sheetData>
  <mergeCells count="16">
    <mergeCell ref="B55:B69"/>
    <mergeCell ref="C55:C69"/>
    <mergeCell ref="I55:I69"/>
    <mergeCell ref="C2:I2"/>
    <mergeCell ref="B102:B106"/>
    <mergeCell ref="C102:C106"/>
    <mergeCell ref="I102:I106"/>
    <mergeCell ref="B94:B97"/>
    <mergeCell ref="C94:C97"/>
    <mergeCell ref="I94:I97"/>
    <mergeCell ref="B110:B112"/>
    <mergeCell ref="C110:C112"/>
    <mergeCell ref="I110:I112"/>
    <mergeCell ref="B116:B120"/>
    <mergeCell ref="C116:C120"/>
    <mergeCell ref="I116:I12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Detail Measurement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2025-01-21T11:29:01Z</dcterms:modified>
</cp:coreProperties>
</file>